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mgosik_imgw_pl/Documents/Dokumenty/domki wyposażenie/przyłącz/po poprawie bb/"/>
    </mc:Choice>
  </mc:AlternateContent>
  <xr:revisionPtr revIDLastSave="66" documentId="13_ncr:1_{CB94930F-C46D-4BDB-A720-B4475167F8A3}" xr6:coauthVersionLast="47" xr6:coauthVersionMax="47" xr10:uidLastSave="{EF818E31-6A34-4C15-8EF1-3B737D02D39A}"/>
  <bookViews>
    <workbookView xWindow="-110" yWindow="-110" windowWidth="19420" windowHeight="10420" tabRatio="891" firstSheet="1" activeTab="1" xr2:uid="{00000000-000D-0000-FFFF-FFFF00000000}"/>
  </bookViews>
  <sheets>
    <sheet name="RAZEM" sheetId="23" state="hidden" r:id="rId1"/>
    <sheet name="Całość" sheetId="24" r:id="rId2"/>
    <sheet name="Arkusz1" sheetId="25" r:id="rId3"/>
    <sheet name="ASS Tarnów" sheetId="1" state="hidden" r:id="rId4"/>
    <sheet name="ASS Sandomierz" sheetId="12" state="hidden" r:id="rId5"/>
    <sheet name="Zakopane" sheetId="15" state="hidden" r:id="rId6"/>
    <sheet name="LSM Rzeszów" sheetId="5" state="hidden" r:id="rId7"/>
    <sheet name="LSM Balice" sheetId="8" state="hidden" r:id="rId8"/>
    <sheet name="LSM Katowice-Pyrzowice" sheetId="9" state="hidden" r:id="rId9"/>
  </sheets>
  <definedNames>
    <definedName name="_xlnm.Print_Area" localSheetId="1">Całość!$A$1:$I$58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3" i="24" l="1"/>
  <c r="I24" i="24"/>
  <c r="I25" i="24"/>
  <c r="I26" i="24"/>
  <c r="I27" i="24"/>
  <c r="I28" i="24"/>
  <c r="I29" i="24"/>
  <c r="I30" i="24"/>
  <c r="I31" i="24"/>
  <c r="I32" i="24"/>
  <c r="I33" i="24"/>
  <c r="I34" i="24"/>
  <c r="I35" i="24"/>
  <c r="I36" i="24"/>
  <c r="I37" i="24"/>
  <c r="I38" i="24"/>
  <c r="I39" i="24"/>
  <c r="I22" i="24"/>
  <c r="H23" i="24"/>
  <c r="H24" i="24"/>
  <c r="H25" i="24"/>
  <c r="H26" i="24"/>
  <c r="H27" i="24"/>
  <c r="H28" i="24"/>
  <c r="H29" i="24"/>
  <c r="H30" i="24"/>
  <c r="H31" i="24"/>
  <c r="H32" i="24"/>
  <c r="H33" i="24"/>
  <c r="H34" i="24"/>
  <c r="H35" i="24"/>
  <c r="H36" i="24"/>
  <c r="H37" i="24"/>
  <c r="H38" i="24"/>
  <c r="H39" i="24"/>
  <c r="H22" i="24"/>
  <c r="I41" i="24" l="1"/>
  <c r="D17" i="23"/>
  <c r="D16" i="23"/>
  <c r="D15" i="23"/>
  <c r="D14" i="23"/>
  <c r="D13" i="23"/>
  <c r="D12" i="23" l="1"/>
  <c r="D11" i="23"/>
  <c r="D10" i="23"/>
  <c r="D9" i="23"/>
  <c r="D8" i="23"/>
  <c r="D7" i="23"/>
  <c r="D6" i="23"/>
  <c r="D5" i="23"/>
  <c r="D4" i="23"/>
  <c r="D3" i="23"/>
  <c r="E16" i="15"/>
  <c r="E15" i="15"/>
  <c r="E14" i="15"/>
  <c r="E13" i="15"/>
  <c r="E12" i="15"/>
  <c r="E11" i="15"/>
  <c r="E10" i="15"/>
  <c r="E9" i="15"/>
  <c r="E8" i="15"/>
  <c r="E7" i="15"/>
  <c r="E6" i="15"/>
  <c r="E5" i="15"/>
  <c r="E4" i="15"/>
  <c r="D18" i="23" l="1"/>
  <c r="I66" i="9" l="1"/>
  <c r="I33" i="9"/>
  <c r="I19" i="9"/>
  <c r="I9" i="9"/>
  <c r="I11" i="9"/>
  <c r="I14" i="9"/>
  <c r="I7" i="9"/>
  <c r="I66" i="5" l="1"/>
  <c r="I66" i="12"/>
  <c r="I66" i="8" l="1"/>
  <c r="I66" i="1" l="1"/>
  <c r="H41" i="24"/>
</calcChain>
</file>

<file path=xl/sharedStrings.xml><?xml version="1.0" encoding="utf-8"?>
<sst xmlns="http://schemas.openxmlformats.org/spreadsheetml/2006/main" count="838" uniqueCount="217">
  <si>
    <t>Lp</t>
  </si>
  <si>
    <t>Nazwa produktu</t>
  </si>
  <si>
    <t>SUMA NETTO</t>
  </si>
  <si>
    <t>odświeżacz powietrza w aerozolu - zakaz</t>
  </si>
  <si>
    <t>Tarnów</t>
  </si>
  <si>
    <t>wniosek przygotowujemy 4 stycznia</t>
  </si>
  <si>
    <t>Sandomierz</t>
  </si>
  <si>
    <t>Przygotować analizę rynku!</t>
  </si>
  <si>
    <t>Częstochowa</t>
  </si>
  <si>
    <t>Bielsko-Biała</t>
  </si>
  <si>
    <t>Katowice Muchowiec</t>
  </si>
  <si>
    <t>Kielce</t>
  </si>
  <si>
    <r>
      <rPr>
        <b/>
        <sz val="11"/>
        <color rgb="FF000000"/>
        <rFont val="Times New Roman"/>
        <family val="1"/>
        <charset val="238"/>
      </rPr>
      <t>Krosno</t>
    </r>
    <r>
      <rPr>
        <sz val="11"/>
        <color indexed="8"/>
        <rFont val="Times New Roman"/>
        <family val="1"/>
        <charset val="238"/>
      </rPr>
      <t xml:space="preserve">   </t>
    </r>
    <r>
      <rPr>
        <sz val="11"/>
        <color rgb="FFFF0000"/>
        <rFont val="Times New Roman"/>
        <family val="1"/>
        <charset val="238"/>
      </rPr>
      <t>kwota 500 zł na utrzymanie tak dużej stacji jest za niska</t>
    </r>
  </si>
  <si>
    <t>Stacje o podobnych gabarytach, na obu są pracownicy terenowi</t>
  </si>
  <si>
    <t>Lesko</t>
  </si>
  <si>
    <t>Nowy Sącz</t>
  </si>
  <si>
    <t>Zakopane</t>
  </si>
  <si>
    <t>Muszyna</t>
  </si>
  <si>
    <t xml:space="preserve"> Racibórz</t>
  </si>
  <si>
    <t>LSM Rzeszów</t>
  </si>
  <si>
    <t>stacje lotniskowe</t>
  </si>
  <si>
    <t>LSM Balice</t>
  </si>
  <si>
    <t>LSM Pyrzowice</t>
  </si>
  <si>
    <t>Razem</t>
  </si>
  <si>
    <t xml:space="preserve">Pranie pościeli ( Zakopane, Muszyna) </t>
  </si>
  <si>
    <t>ok.2 000 zł</t>
  </si>
  <si>
    <t>j.m.</t>
  </si>
  <si>
    <t>ILOŚĆ</t>
  </si>
  <si>
    <t>cena netto</t>
  </si>
  <si>
    <t>Cena brutto</t>
  </si>
  <si>
    <t>szt</t>
  </si>
  <si>
    <t>op.</t>
  </si>
  <si>
    <t>MIOTŁA 30cm włos mieszany naturalny końcówka gwint drewno</t>
  </si>
  <si>
    <t>opak</t>
  </si>
  <si>
    <t>NAZWA ZAMIENNIKA</t>
  </si>
  <si>
    <t>cena netto zamiennika</t>
  </si>
  <si>
    <t>Płyn do mycia naczyń GOLD DROP 1L</t>
  </si>
  <si>
    <t>Ludwik 1l</t>
  </si>
  <si>
    <t>MOP WŁÓKNINOWY biały końcówka gwint</t>
  </si>
  <si>
    <r>
      <t xml:space="preserve">DOMESTOS 750ml płyn do WC </t>
    </r>
    <r>
      <rPr>
        <b/>
        <u val="double"/>
        <sz val="11"/>
        <rFont val="Times New Roman"/>
        <family val="1"/>
        <charset val="238"/>
      </rPr>
      <t>ZIELONY</t>
    </r>
  </si>
  <si>
    <t>TYTAN 500ml Kamień i Rdza płyn do łazienki z rozpylaczem</t>
  </si>
  <si>
    <t>ŚCIERECZKA z mikrowłókien uniwersalna 30x30cm 1szt  kolor żółty</t>
  </si>
  <si>
    <r>
      <t xml:space="preserve">Z mikrofibry  </t>
    </r>
    <r>
      <rPr>
        <b/>
        <sz val="11"/>
        <rFont val="Times New Roman"/>
        <family val="1"/>
        <charset val="238"/>
      </rPr>
      <t>Grosik</t>
    </r>
  </si>
  <si>
    <t>ŚCIERKA Morana Super 51x37cm</t>
  </si>
  <si>
    <t>ZMYWAK kuchenny duży – 5 sztuk</t>
  </si>
  <si>
    <t>WORKI na śmieci LDPE 35L  czarne mocne – 15 sztuk</t>
  </si>
  <si>
    <t>rolka</t>
  </si>
  <si>
    <r>
      <t xml:space="preserve">Paclan </t>
    </r>
    <r>
      <rPr>
        <b/>
        <sz val="11"/>
        <color theme="9"/>
        <rFont val="Times New Roman"/>
        <family val="1"/>
        <charset val="238"/>
      </rPr>
      <t>30szt/op</t>
    </r>
  </si>
  <si>
    <t>WORKI na śmieci LDPE 60L  czarne mocne – 10 sztuk</t>
  </si>
  <si>
    <t>WORKI na śmieci LDPE 120L  czarne bardzo mocne-10 sztuk</t>
  </si>
  <si>
    <t>Jan Niezbędny</t>
  </si>
  <si>
    <t>PRONTO PLEDGE 250ml do pielęgn mebli brązowe spray</t>
  </si>
  <si>
    <t>MYDŁO 5L Softline w płynie delikatne - Attis</t>
  </si>
  <si>
    <t>On-line</t>
  </si>
  <si>
    <r>
      <t xml:space="preserve">Ajax Floral Fiesta1L uniw. płyn do podłóg </t>
    </r>
    <r>
      <rPr>
        <b/>
        <sz val="11"/>
        <color indexed="10"/>
        <rFont val="Times New Roman"/>
        <family val="1"/>
        <charset val="238"/>
      </rPr>
      <t>(nie zielony)</t>
    </r>
  </si>
  <si>
    <t>CILLIT Kamień i Rdza żel 450ml  do usuw kamienia</t>
  </si>
  <si>
    <t>PAPIER TOALET  3-warstwowy 8 szt.</t>
  </si>
  <si>
    <t>PAPIER TOALET  2-warstwowy 8 szt.</t>
  </si>
  <si>
    <t>LUDWIK 500ml płyn do mycia naczyń</t>
  </si>
  <si>
    <t>MIOTŁA 30cm końcówka plastikowa gwint</t>
  </si>
  <si>
    <t>DIX 550ml mleczko do czyszczenia</t>
  </si>
  <si>
    <t>Cif lemon 780g</t>
  </si>
  <si>
    <t>KIJ metalowy 120cm stal nierdzewna gwint</t>
  </si>
  <si>
    <t>CLINEX GLASS 1L  płyn do szyb rozp</t>
  </si>
  <si>
    <t>Mr Muscle 500ml</t>
  </si>
  <si>
    <t>ZMIOTKA + SZUFELKA plastikowa komplet</t>
  </si>
  <si>
    <t>komp</t>
  </si>
  <si>
    <t>RĘKAWICE winylowe niebieskie</t>
  </si>
  <si>
    <t>WORKI na śmieci LDPE 120L  niebieskie  mocne - 25 sztuk</t>
  </si>
  <si>
    <t xml:space="preserve">RĘCZNIK ZZ 4000 szt zielony </t>
  </si>
  <si>
    <t>ŚCIERKA YORK typ Morana Standard 51x37cm</t>
  </si>
  <si>
    <t>MYDŁO 100g kostka szare Biały Jeleń</t>
  </si>
  <si>
    <t>CLINEX GLAZUR 1L- płyn do podłóg,płytek,szyb</t>
  </si>
  <si>
    <t>CLINEX GLASS Foam 650ml pianka do szyb, szkła</t>
  </si>
  <si>
    <t>RĘKAWICE lateksowe białe</t>
  </si>
  <si>
    <t>RĘCZNIK KUCHENNY Katrin Kitchen 4 rolki w 1 op.</t>
  </si>
  <si>
    <r>
      <t xml:space="preserve">Foxy </t>
    </r>
    <r>
      <rPr>
        <b/>
        <sz val="11"/>
        <color theme="9"/>
        <rFont val="Times New Roman"/>
        <family val="1"/>
        <charset val="238"/>
      </rPr>
      <t>2szt/op</t>
    </r>
  </si>
  <si>
    <t>KRET 500g środek do udrażniania rur granulki</t>
  </si>
  <si>
    <t>RĘKAWICE gospodarcze gumowe żółte</t>
  </si>
  <si>
    <t>SZCZOTECZKA do szorowania rąk średnia</t>
  </si>
  <si>
    <t>KIJ drewniany 150cm okrągły</t>
  </si>
  <si>
    <t>RĘKAWICE robocze ogrodniczki para</t>
  </si>
  <si>
    <t>DOMESTOS 40g kostka do WC z zawieszką</t>
  </si>
  <si>
    <t>KOSTKA 40g krążek do rezerwuaru</t>
  </si>
  <si>
    <t>VC-350 EUPALIN 1L płyn do pielęgnacji powierzchni</t>
  </si>
  <si>
    <t>ŚCIERKA gąbczasta</t>
  </si>
  <si>
    <t>Kolorado 3szt/op</t>
  </si>
  <si>
    <t>MOP PASKOWY Vileda wciskany zółte paski końcówka</t>
  </si>
  <si>
    <t>WIADRO Vileda plastikowe z wyciskaczem</t>
  </si>
  <si>
    <t>KIJ Vileda na mop wciskany</t>
  </si>
  <si>
    <t>CLINEX GLASS 1L płyn do szyb zapas</t>
  </si>
  <si>
    <t>MOP PŁASKI Vileda Ultramax nakład + kij + stelaż komplet</t>
  </si>
  <si>
    <t>NAKŁADKA Vileda Ultramax zapas do mopa płaskiego</t>
  </si>
  <si>
    <t>MYDŁO 300ml Softline w płynie z dozownikiem</t>
  </si>
  <si>
    <t>ODŚWIEŻACZ powietrza 300ml spray</t>
  </si>
  <si>
    <t>BRISE 150g odświeżacz powietrza żel</t>
  </si>
  <si>
    <t>VANISH 450ml płyn do prania dywanów i tapicerki</t>
  </si>
  <si>
    <t>ŚCIERKA domowa</t>
  </si>
  <si>
    <t>CLINEX W3 ACTIVE 1L spray usuwa kamień łazienka</t>
  </si>
  <si>
    <t>EMIL płyn do mycia paneli 1 litr - Floor</t>
  </si>
  <si>
    <t>MISKA  plastikowa średnia</t>
  </si>
  <si>
    <t>KOSZ NA ŚMIECI UCHYLNY 25L plastikowy</t>
  </si>
  <si>
    <t>PASTA mydlana 0,5kg do mycia rąk</t>
  </si>
  <si>
    <t>PASTA ścierna 0,5kg do mycia rąk</t>
  </si>
  <si>
    <t>SZCZOTKA ulicówka 80cm kominek bez kija</t>
  </si>
  <si>
    <t>WIADRO Vileda Ultramax do mopa płaskiego</t>
  </si>
  <si>
    <t>ŚCIERKA 60cm x 70cm do podłogi szara</t>
  </si>
  <si>
    <t>LUKSJA 100g mydło kostka</t>
  </si>
  <si>
    <t>GRACJA 1 litr uniwersalny płyn do mycia – Floor 1,5l</t>
  </si>
  <si>
    <t>SUMA</t>
  </si>
  <si>
    <t>1,25 ml</t>
  </si>
  <si>
    <t>Anna Zaradna 40 szt.</t>
  </si>
  <si>
    <t>Presto Clean ściereczki nawilżane</t>
  </si>
  <si>
    <t>Aile 1,0 L</t>
  </si>
  <si>
    <t>420 ml</t>
  </si>
  <si>
    <t>1,0 L</t>
  </si>
  <si>
    <t>Cif 0,78 ml</t>
  </si>
  <si>
    <t>Clin 0,5 ml</t>
  </si>
  <si>
    <t>Foxy Cartapaglia 2 rolki w op.</t>
  </si>
  <si>
    <t>szt.</t>
  </si>
  <si>
    <t>Kret żel 1 L</t>
  </si>
  <si>
    <t>Kolorado zawieszka</t>
  </si>
  <si>
    <t>Ambi Pur spray</t>
  </si>
  <si>
    <t>Wkład do odświeżacza powietrza 3szt.</t>
  </si>
  <si>
    <t xml:space="preserve">Nazwa </t>
  </si>
  <si>
    <t>ilość</t>
  </si>
  <si>
    <t>cena jdn</t>
  </si>
  <si>
    <t>wartośc</t>
  </si>
  <si>
    <t>netto</t>
  </si>
  <si>
    <t>papier toaletowy</t>
  </si>
  <si>
    <t>95 op</t>
  </si>
  <si>
    <t>reczniki papierowe</t>
  </si>
  <si>
    <t>60 op</t>
  </si>
  <si>
    <t xml:space="preserve">worki na smieci </t>
  </si>
  <si>
    <t>50 op</t>
  </si>
  <si>
    <t xml:space="preserve">płyn do naczyń </t>
  </si>
  <si>
    <t>15 op</t>
  </si>
  <si>
    <t>Agent do WC</t>
  </si>
  <si>
    <t>30 op</t>
  </si>
  <si>
    <t>Cif</t>
  </si>
  <si>
    <t xml:space="preserve">Cler-płyn do podłóg </t>
  </si>
  <si>
    <t>9 op</t>
  </si>
  <si>
    <t xml:space="preserve">Clin-płyn do szyb </t>
  </si>
  <si>
    <t xml:space="preserve">Mydło w płynie </t>
  </si>
  <si>
    <t>26 op</t>
  </si>
  <si>
    <t>ścierki kuchenne</t>
  </si>
  <si>
    <t>zmywaki kuchenne</t>
  </si>
  <si>
    <t>Kret</t>
  </si>
  <si>
    <t>6 op</t>
  </si>
  <si>
    <t xml:space="preserve">RAZEM </t>
  </si>
  <si>
    <t>Fairy</t>
  </si>
  <si>
    <t>Ludwik 5kg</t>
  </si>
  <si>
    <t>Domestos 1250ml</t>
  </si>
  <si>
    <t>Cilit Bang Kamień i rdza</t>
  </si>
  <si>
    <t>Spontex Microfibre</t>
  </si>
  <si>
    <t>Vileda - 4szt</t>
  </si>
  <si>
    <t>Jan niezbędny 35l - 30szt</t>
  </si>
  <si>
    <t>Jan niezbędny 60l - 20szt</t>
  </si>
  <si>
    <t>Jan niezbędny 20szt</t>
  </si>
  <si>
    <t>cilit Bang do kuchni 750ml</t>
  </si>
  <si>
    <t>Jumbo 100</t>
  </si>
  <si>
    <t>Frosch - 500ml</t>
  </si>
  <si>
    <t>1op</t>
  </si>
  <si>
    <t>Ręcznik kuchenny 300 listków</t>
  </si>
  <si>
    <t>Jan niezbędny ścierka do podłogi</t>
  </si>
  <si>
    <t>Arko w kostce</t>
  </si>
  <si>
    <t>kret 800g</t>
  </si>
  <si>
    <t>pary</t>
  </si>
  <si>
    <t>ludwik aktiv - do zatłuszczonych pow.</t>
  </si>
  <si>
    <t>Vileda - wiaderko plus mop</t>
  </si>
  <si>
    <t>zapas 400ml</t>
  </si>
  <si>
    <t>Auchan - 1l</t>
  </si>
  <si>
    <t>% VAT</t>
  </si>
  <si>
    <t>FORMULARZ OFERTOWY</t>
  </si>
  <si>
    <t>Nazwa Wykonawcy:</t>
  </si>
  <si>
    <t>Adres:</t>
  </si>
  <si>
    <t>Adres do korespondencji:</t>
  </si>
  <si>
    <t>Adres e-mail:</t>
  </si>
  <si>
    <t>Numer telefonu:</t>
  </si>
  <si>
    <t>NIP:</t>
  </si>
  <si>
    <t>REGON:</t>
  </si>
  <si>
    <t>KRS:</t>
  </si>
  <si>
    <t>Osoba odpowiedzialna za kontakt z Zamawiającym:</t>
  </si>
  <si>
    <t>Imię i nazwisko:</t>
  </si>
  <si>
    <t>Miejscowość i data</t>
  </si>
  <si>
    <t>…..............................................</t>
  </si>
  <si>
    <t>Podpis i pieczęć</t>
  </si>
  <si>
    <t>….............................</t>
  </si>
  <si>
    <t>Łączna wartość oferty:</t>
  </si>
  <si>
    <t xml:space="preserve"> Wartość brutto</t>
  </si>
  <si>
    <t xml:space="preserve"> Wartość netto</t>
  </si>
  <si>
    <t>Cena netto</t>
  </si>
  <si>
    <t>Ilość</t>
  </si>
  <si>
    <t>1. Oświadczamy, że cena oferty zawiera wszystkie elementy cenotwórcze, wynikające z zakresu i sposobu realizacji przedmiotu zamówienia.                                     2. Zobowiązujemy się do realizacji przedmiotu zamówienia w terminie określonym w zapytaniu ofertowym.                                                                                                                                                                                                       
3. Oświadczamy, że posiadamy niezbędną wiedzę i doświadczenie oraz potencjał techniczny, a także dysponujemy osobami zdolnymi do wykonania zamówienia.                                                                                                                                                                                                                                                                  Zobowiązujemy się do realizacji przedmiotu zapytania ofertowego z najwyższą starannością, zgodnie z obowiązującymi zasadami najlepszej praktyki zawodowej oraz obowiązującymi przepisami prawa.                                                                                                                                                                                                                                                               
4. Oświadczamy, że zapoznaliśmy się z postanowieniami zapytania ofertowego, akceptujemy je oraz przyjmujemy do realizacji.</t>
  </si>
  <si>
    <t>Odpowiadając na zapytanie ofertowe dotyczące realizacji zadania pn. "Dostawa materiałów instalacyjnych elektrycznych do wykonania nowych przyłączy do domków wypoczynkowych  IMGW PIB w Muszynie przy Al. Zdrojowej 12 "składamy niniejszą ofertę i oferujemy wykonanie przedmiotu zapytania ofertowego według poniższych cen jednostkowych:</t>
  </si>
  <si>
    <t>m</t>
  </si>
  <si>
    <t xml:space="preserve">Rura osłonowa  40/25 niebieska dwuścienna </t>
  </si>
  <si>
    <t>Rura karbowana 32/25 PCV/ 25m/750N DU</t>
  </si>
  <si>
    <t xml:space="preserve">Uchwyt zaciskowy CL 32 </t>
  </si>
  <si>
    <t xml:space="preserve">Folia 20/0,08 100mb niebieska </t>
  </si>
  <si>
    <t>Kabel Cu elektroenergetyczny YKYżo 5x6 0,6/1kV</t>
  </si>
  <si>
    <t>licznik energii 3F 5(80A) OR-WE-505,520 Orno: 3 sztuki</t>
  </si>
  <si>
    <t>Podstawa bezpiecznika modułowa, 10X38mm, 3P</t>
  </si>
  <si>
    <t>Kabel Cu elektroenergetyczny. YKY 4x10 0,6/1kV</t>
  </si>
  <si>
    <t>Linka miedziana giętka LgY 10 450/750V czarna</t>
  </si>
  <si>
    <t>kg</t>
  </si>
  <si>
    <t>Taśma ocynkowana 30x4mm 0,95kg/1m małe krążki</t>
  </si>
  <si>
    <t>Uziom przedłużka 1,5m fi20</t>
  </si>
  <si>
    <t>Uziom podstawa 1,5m fi20</t>
  </si>
  <si>
    <t>SCHIMA Zacisk ROZG ZAS HLAK 35-1/2 SZARY</t>
  </si>
  <si>
    <t>SCHIMA ZAC ROZG ZAS HLAK 35-1/4-P ZI</t>
  </si>
  <si>
    <t>SCHIMA ZAC ROZG ZAS HLAK 35-1/4-P NI</t>
  </si>
  <si>
    <t>opak.</t>
  </si>
  <si>
    <t>Końcówka tulejowa HI 10-18/100 izol.</t>
  </si>
  <si>
    <t>Końcówka tulejowa HI 2x10/14/100 izol.</t>
  </si>
  <si>
    <t>Rozdzielnica bezpiecznikowa 3x18 modułów termoutwardzalna + fundament</t>
  </si>
  <si>
    <t>Załącznik nr 1 do Zapytania ofertowego z dnia 10.05.2022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</si>
</sst>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\ &quot;zł&quot;"/>
  </numFmts>
  <fonts count="18">
    <font>
      <sz val="11"/>
      <color theme="1"/>
      <name val="Calibri"/>
      <family val="2"/>
      <charset val="238"/>
      <scheme val="minor"/>
    </font>
    <font>
      <b/>
      <sz val="10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u val="double"/>
      <sz val="11"/>
      <name val="Times New Roman"/>
      <family val="1"/>
      <charset val="238"/>
    </font>
    <font>
      <b/>
      <sz val="11"/>
      <color indexed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color theme="9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indexed="8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1"/>
      <color rgb="FFFF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8" fillId="0" borderId="0" xfId="0" applyFont="1" applyAlignment="1">
      <alignment horizontal="center"/>
    </xf>
    <xf numFmtId="4" fontId="8" fillId="0" borderId="0" xfId="0" applyNumberFormat="1" applyFont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2" fontId="0" fillId="0" borderId="2" xfId="0" applyNumberFormat="1" applyBorder="1"/>
    <xf numFmtId="2" fontId="0" fillId="0" borderId="3" xfId="0" applyNumberFormat="1" applyBorder="1"/>
    <xf numFmtId="164" fontId="0" fillId="0" borderId="3" xfId="0" applyNumberFormat="1" applyBorder="1"/>
    <xf numFmtId="2" fontId="0" fillId="0" borderId="4" xfId="0" applyNumberFormat="1" applyBorder="1"/>
    <xf numFmtId="2" fontId="11" fillId="0" borderId="1" xfId="0" applyNumberFormat="1" applyFont="1" applyBorder="1"/>
    <xf numFmtId="0" fontId="12" fillId="0" borderId="0" xfId="1" applyAlignment="1">
      <alignment horizontal="center"/>
    </xf>
    <xf numFmtId="0" fontId="12" fillId="0" borderId="0" xfId="1"/>
    <xf numFmtId="2" fontId="12" fillId="0" borderId="0" xfId="1" applyNumberFormat="1"/>
    <xf numFmtId="164" fontId="12" fillId="0" borderId="0" xfId="1" applyNumberFormat="1"/>
    <xf numFmtId="2" fontId="11" fillId="0" borderId="0" xfId="1" applyNumberFormat="1" applyFont="1"/>
    <xf numFmtId="4" fontId="13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4" fontId="3" fillId="3" borderId="6" xfId="0" applyNumberFormat="1" applyFont="1" applyFill="1" applyBorder="1" applyAlignment="1">
      <alignment horizontal="center" vertical="center" wrapText="1"/>
    </xf>
    <xf numFmtId="4" fontId="13" fillId="3" borderId="6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 applyAlignment="1"/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165" fontId="16" fillId="0" borderId="1" xfId="0" applyNumberFormat="1" applyFont="1" applyBorder="1" applyAlignment="1">
      <alignment horizontal="center" vertical="center" wrapText="1"/>
    </xf>
    <xf numFmtId="165" fontId="16" fillId="0" borderId="0" xfId="0" applyNumberFormat="1" applyFont="1" applyBorder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vertical="top" wrapText="1"/>
    </xf>
    <xf numFmtId="2" fontId="16" fillId="0" borderId="0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8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 wrapText="1"/>
    </xf>
    <xf numFmtId="0" fontId="8" fillId="0" borderId="0" xfId="0" applyFont="1" applyAlignment="1">
      <alignment horizontal="center"/>
    </xf>
  </cellXfs>
  <cellStyles count="2">
    <cellStyle name="Normalny" xfId="0" builtinId="0"/>
    <cellStyle name="Normalny 2" xfId="1" xr:uid="{0665F254-9BA1-44F5-B72B-0401E1DC90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64626-EA8E-44D3-A486-6AA75B3C853D}">
  <dimension ref="B2:F21"/>
  <sheetViews>
    <sheetView topLeftCell="A3" workbookViewId="0">
      <selection activeCell="D3" sqref="D3:D17"/>
    </sheetView>
  </sheetViews>
  <sheetFormatPr defaultRowHeight="14.5"/>
  <cols>
    <col min="1" max="1" width="4.6328125" customWidth="1"/>
    <col min="2" max="2" width="5.36328125" customWidth="1"/>
    <col min="3" max="3" width="60.6328125" customWidth="1"/>
    <col min="4" max="4" width="12.6328125" customWidth="1"/>
    <col min="5" max="5" width="45.6328125" customWidth="1"/>
    <col min="6" max="6" width="62.36328125" customWidth="1"/>
  </cols>
  <sheetData>
    <row r="2" spans="2:6" ht="39.9" customHeight="1">
      <c r="B2" s="5" t="s">
        <v>0</v>
      </c>
      <c r="C2" s="5" t="s">
        <v>1</v>
      </c>
      <c r="D2" s="5" t="s">
        <v>2</v>
      </c>
      <c r="F2" s="5" t="s">
        <v>3</v>
      </c>
    </row>
    <row r="3" spans="2:6" ht="24.9" customHeight="1">
      <c r="B3" s="5">
        <v>1</v>
      </c>
      <c r="C3" s="3" t="s">
        <v>4</v>
      </c>
      <c r="D3" s="4">
        <f>'ASS Tarnów'!I66</f>
        <v>217</v>
      </c>
      <c r="F3" s="33" t="s">
        <v>5</v>
      </c>
    </row>
    <row r="4" spans="2:6" ht="24.9" customHeight="1">
      <c r="B4" s="5">
        <v>2</v>
      </c>
      <c r="C4" s="3" t="s">
        <v>6</v>
      </c>
      <c r="D4" s="4">
        <f>'ASS Sandomierz'!I66</f>
        <v>296.79999999999995</v>
      </c>
      <c r="F4" s="34" t="s">
        <v>7</v>
      </c>
    </row>
    <row r="5" spans="2:6" ht="24.9" customHeight="1">
      <c r="B5" s="5">
        <v>3</v>
      </c>
      <c r="C5" s="3" t="s">
        <v>8</v>
      </c>
      <c r="D5" s="4" t="e">
        <f>#REF!</f>
        <v>#REF!</v>
      </c>
    </row>
    <row r="6" spans="2:6" ht="24.9" customHeight="1">
      <c r="B6" s="5">
        <v>4</v>
      </c>
      <c r="C6" s="3" t="s">
        <v>9</v>
      </c>
      <c r="D6" s="4" t="e">
        <f>#REF!</f>
        <v>#REF!</v>
      </c>
    </row>
    <row r="7" spans="2:6" ht="24.9" customHeight="1">
      <c r="B7" s="5">
        <v>5</v>
      </c>
      <c r="C7" s="2" t="s">
        <v>10</v>
      </c>
      <c r="D7" s="4" t="e">
        <f>#REF!</f>
        <v>#REF!</v>
      </c>
    </row>
    <row r="8" spans="2:6" ht="24.9" customHeight="1">
      <c r="B8" s="5">
        <v>6</v>
      </c>
      <c r="C8" s="3" t="s">
        <v>11</v>
      </c>
      <c r="D8" s="4" t="e">
        <f>#REF!</f>
        <v>#REF!</v>
      </c>
    </row>
    <row r="9" spans="2:6" ht="24.9" customHeight="1">
      <c r="B9" s="5">
        <v>7</v>
      </c>
      <c r="C9" s="31" t="s">
        <v>12</v>
      </c>
      <c r="D9" s="27" t="e">
        <f>#REF!</f>
        <v>#REF!</v>
      </c>
      <c r="E9" s="58" t="s">
        <v>13</v>
      </c>
    </row>
    <row r="10" spans="2:6" ht="24.9" customHeight="1">
      <c r="B10" s="5">
        <v>8</v>
      </c>
      <c r="C10" s="3" t="s">
        <v>14</v>
      </c>
      <c r="D10" s="27" t="e">
        <f>#REF!</f>
        <v>#REF!</v>
      </c>
      <c r="E10" s="58"/>
    </row>
    <row r="11" spans="2:6" ht="24.9" customHeight="1">
      <c r="B11" s="5">
        <v>9</v>
      </c>
      <c r="C11" s="3" t="s">
        <v>15</v>
      </c>
      <c r="D11" s="4" t="e">
        <f>#REF!</f>
        <v>#REF!</v>
      </c>
    </row>
    <row r="12" spans="2:6" ht="24.9" customHeight="1">
      <c r="B12" s="5">
        <v>10</v>
      </c>
      <c r="C12" s="3" t="s">
        <v>16</v>
      </c>
      <c r="D12" s="27">
        <f>Zakopane!E16</f>
        <v>2394.48</v>
      </c>
    </row>
    <row r="13" spans="2:6" ht="24.9" customHeight="1">
      <c r="B13" s="5">
        <v>11</v>
      </c>
      <c r="C13" s="3" t="s">
        <v>17</v>
      </c>
      <c r="D13" s="4" t="e">
        <f>#REF!</f>
        <v>#REF!</v>
      </c>
    </row>
    <row r="14" spans="2:6" ht="24.9" customHeight="1" thickBot="1">
      <c r="B14" s="5">
        <v>12</v>
      </c>
      <c r="C14" s="3" t="s">
        <v>18</v>
      </c>
      <c r="D14" s="4" t="e">
        <f>#REF!</f>
        <v>#REF!</v>
      </c>
    </row>
    <row r="15" spans="2:6" ht="24.9" customHeight="1">
      <c r="B15" s="5">
        <v>13</v>
      </c>
      <c r="C15" s="28" t="s">
        <v>19</v>
      </c>
      <c r="D15" s="29">
        <f>'LSM Rzeszów'!I66</f>
        <v>301</v>
      </c>
      <c r="E15" s="55" t="s">
        <v>20</v>
      </c>
    </row>
    <row r="16" spans="2:6" ht="24.9" customHeight="1">
      <c r="B16" s="5">
        <v>14</v>
      </c>
      <c r="C16" s="28" t="s">
        <v>21</v>
      </c>
      <c r="D16" s="30">
        <f>'LSM Balice'!I66</f>
        <v>1805.6</v>
      </c>
      <c r="E16" s="56"/>
    </row>
    <row r="17" spans="2:5" ht="24.9" customHeight="1" thickBot="1">
      <c r="B17" s="5">
        <v>15</v>
      </c>
      <c r="C17" s="28" t="s">
        <v>22</v>
      </c>
      <c r="D17" s="29">
        <f>'LSM Katowice-Pyrzowice'!I66</f>
        <v>222.7</v>
      </c>
      <c r="E17" s="57"/>
    </row>
    <row r="18" spans="2:5" ht="30" customHeight="1">
      <c r="B18" s="54" t="s">
        <v>23</v>
      </c>
      <c r="C18" s="54"/>
      <c r="D18" s="32" t="e">
        <f>SUM(D3:D12)</f>
        <v>#REF!</v>
      </c>
    </row>
    <row r="21" spans="2:5">
      <c r="C21" t="s">
        <v>24</v>
      </c>
      <c r="D21" t="s">
        <v>25</v>
      </c>
    </row>
  </sheetData>
  <mergeCells count="3">
    <mergeCell ref="B18:C18"/>
    <mergeCell ref="E15:E17"/>
    <mergeCell ref="E9:E10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2FD60-91DF-4A70-AE7B-D506980AEAA7}">
  <sheetPr>
    <pageSetUpPr fitToPage="1"/>
  </sheetPr>
  <dimension ref="A1:U57"/>
  <sheetViews>
    <sheetView tabSelected="1" topLeftCell="A28" zoomScaleNormal="100" workbookViewId="0">
      <selection sqref="A1:I1"/>
    </sheetView>
  </sheetViews>
  <sheetFormatPr defaultColWidth="9.08984375" defaultRowHeight="14.5"/>
  <cols>
    <col min="1" max="1" width="4.6328125" customWidth="1"/>
    <col min="2" max="2" width="49.81640625" style="40" customWidth="1"/>
    <col min="3" max="3" width="10.90625" customWidth="1"/>
    <col min="4" max="5" width="7.453125" style="1" customWidth="1"/>
    <col min="6" max="6" width="10.6328125" style="9" customWidth="1"/>
    <col min="7" max="8" width="10.6328125" style="1" customWidth="1"/>
    <col min="9" max="10" width="12.6328125" customWidth="1"/>
  </cols>
  <sheetData>
    <row r="1" spans="1:10">
      <c r="A1" s="65" t="s">
        <v>216</v>
      </c>
      <c r="B1" s="65"/>
      <c r="C1" s="65"/>
      <c r="D1" s="65"/>
      <c r="E1" s="65"/>
      <c r="F1" s="65"/>
      <c r="G1" s="65"/>
      <c r="H1" s="65"/>
      <c r="I1" s="65"/>
      <c r="J1" s="43"/>
    </row>
    <row r="3" spans="1:10">
      <c r="A3" s="67" t="s">
        <v>173</v>
      </c>
      <c r="B3" s="67"/>
      <c r="C3" s="67"/>
      <c r="D3" s="67"/>
      <c r="E3" s="67"/>
      <c r="F3" s="67"/>
      <c r="G3" s="67"/>
      <c r="H3" s="67"/>
      <c r="I3" s="67"/>
      <c r="J3" s="67"/>
    </row>
    <row r="5" spans="1:10">
      <c r="A5" s="64" t="s">
        <v>174</v>
      </c>
      <c r="B5" s="64"/>
      <c r="C5" s="64"/>
      <c r="D5" s="64"/>
      <c r="E5" s="64"/>
      <c r="F5" s="64"/>
      <c r="G5" s="64"/>
      <c r="H5" s="64"/>
      <c r="I5" s="64"/>
    </row>
    <row r="6" spans="1:10" ht="14.4" customHeight="1">
      <c r="A6" s="66" t="s">
        <v>175</v>
      </c>
      <c r="B6" s="66"/>
      <c r="C6" s="66"/>
      <c r="D6" s="66"/>
      <c r="E6" s="66"/>
      <c r="F6" s="66"/>
      <c r="G6" s="66"/>
      <c r="H6" s="66"/>
      <c r="I6" s="66"/>
    </row>
    <row r="7" spans="1:10">
      <c r="A7" s="64" t="s">
        <v>176</v>
      </c>
      <c r="B7" s="64"/>
      <c r="C7" s="64"/>
      <c r="D7" s="64"/>
      <c r="E7" s="64"/>
      <c r="F7" s="64"/>
      <c r="G7" s="64"/>
      <c r="H7" s="64"/>
      <c r="I7" s="64"/>
    </row>
    <row r="8" spans="1:10">
      <c r="A8" s="64" t="s">
        <v>177</v>
      </c>
      <c r="B8" s="64"/>
      <c r="C8" s="64"/>
      <c r="D8" s="64"/>
      <c r="E8" s="64"/>
      <c r="F8" s="64"/>
      <c r="G8" s="64"/>
      <c r="H8" s="64"/>
      <c r="I8" s="64"/>
    </row>
    <row r="9" spans="1:10">
      <c r="A9" s="64" t="s">
        <v>178</v>
      </c>
      <c r="B9" s="64"/>
      <c r="C9" s="64"/>
      <c r="D9" s="64"/>
      <c r="E9" s="64"/>
      <c r="F9" s="64"/>
      <c r="G9" s="64"/>
      <c r="H9" s="64"/>
      <c r="I9" s="64"/>
    </row>
    <row r="10" spans="1:10">
      <c r="A10" s="64" t="s">
        <v>179</v>
      </c>
      <c r="B10" s="64"/>
      <c r="C10" s="64" t="s">
        <v>180</v>
      </c>
      <c r="D10" s="64"/>
      <c r="E10" s="64"/>
      <c r="G10" s="64" t="s">
        <v>181</v>
      </c>
      <c r="H10" s="64"/>
      <c r="I10" s="64"/>
    </row>
    <row r="11" spans="1:10">
      <c r="A11" s="42"/>
      <c r="B11" s="42"/>
      <c r="C11" s="42"/>
      <c r="D11" s="42"/>
      <c r="E11" s="42"/>
      <c r="G11" s="42"/>
      <c r="H11" s="42"/>
      <c r="I11" s="42"/>
    </row>
    <row r="12" spans="1:10">
      <c r="A12" s="64" t="s">
        <v>182</v>
      </c>
      <c r="B12" s="64"/>
      <c r="C12" s="64"/>
      <c r="D12" s="64"/>
      <c r="E12" s="64"/>
      <c r="F12" s="64"/>
      <c r="G12" s="64"/>
      <c r="H12" s="64"/>
      <c r="I12" s="64"/>
    </row>
    <row r="13" spans="1:10">
      <c r="A13" s="42"/>
      <c r="B13" s="42"/>
      <c r="C13" s="42"/>
      <c r="D13" s="42"/>
      <c r="E13" s="42"/>
      <c r="G13" s="42"/>
      <c r="H13" s="42"/>
      <c r="I13" s="42"/>
    </row>
    <row r="14" spans="1:10">
      <c r="A14" s="64" t="s">
        <v>183</v>
      </c>
      <c r="B14" s="64"/>
      <c r="C14" s="64"/>
      <c r="D14" s="64"/>
      <c r="E14" s="64"/>
      <c r="F14" s="64"/>
      <c r="G14" s="64"/>
      <c r="H14" s="64"/>
      <c r="I14" s="64"/>
    </row>
    <row r="15" spans="1:10">
      <c r="A15" s="64" t="s">
        <v>177</v>
      </c>
      <c r="B15" s="64"/>
      <c r="C15" s="64"/>
      <c r="D15" s="64"/>
      <c r="E15" s="64"/>
      <c r="F15" s="64"/>
      <c r="G15" s="64"/>
      <c r="H15" s="64"/>
      <c r="I15" s="64"/>
    </row>
    <row r="16" spans="1:10">
      <c r="A16" s="64" t="s">
        <v>178</v>
      </c>
      <c r="B16" s="64"/>
      <c r="C16" s="64"/>
      <c r="D16" s="64"/>
      <c r="E16" s="64"/>
      <c r="F16" s="64"/>
      <c r="G16" s="64"/>
      <c r="H16" s="64"/>
      <c r="I16" s="64"/>
    </row>
    <row r="17" spans="1:9">
      <c r="A17" s="42"/>
      <c r="B17" s="42"/>
      <c r="C17" s="42"/>
      <c r="D17" s="42"/>
      <c r="E17" s="42"/>
      <c r="F17" s="42"/>
      <c r="G17" s="42"/>
      <c r="H17" s="42"/>
      <c r="I17" s="42"/>
    </row>
    <row r="18" spans="1:9">
      <c r="A18" s="59" t="s">
        <v>194</v>
      </c>
      <c r="B18" s="60"/>
      <c r="C18" s="60"/>
      <c r="D18" s="60"/>
      <c r="E18" s="60"/>
      <c r="F18" s="60"/>
      <c r="G18" s="60"/>
      <c r="H18" s="60"/>
      <c r="I18" s="60"/>
    </row>
    <row r="19" spans="1:9" ht="18" customHeight="1">
      <c r="A19" s="60"/>
      <c r="B19" s="60"/>
      <c r="C19" s="60"/>
      <c r="D19" s="60"/>
      <c r="E19" s="60"/>
      <c r="F19" s="60"/>
      <c r="G19" s="60"/>
      <c r="H19" s="60"/>
      <c r="I19" s="60"/>
    </row>
    <row r="20" spans="1:9">
      <c r="C20" s="1"/>
      <c r="E20" s="9"/>
      <c r="F20" s="1"/>
      <c r="H20"/>
    </row>
    <row r="21" spans="1:9" ht="39.9" customHeight="1">
      <c r="A21" s="35" t="s">
        <v>0</v>
      </c>
      <c r="B21" s="38" t="s">
        <v>1</v>
      </c>
      <c r="C21" s="35" t="s">
        <v>26</v>
      </c>
      <c r="D21" s="35" t="s">
        <v>192</v>
      </c>
      <c r="E21" s="35" t="s">
        <v>191</v>
      </c>
      <c r="F21" s="35" t="s">
        <v>172</v>
      </c>
      <c r="G21" s="35" t="s">
        <v>29</v>
      </c>
      <c r="H21" s="35" t="s">
        <v>190</v>
      </c>
      <c r="I21" s="35" t="s">
        <v>189</v>
      </c>
    </row>
    <row r="22" spans="1:9" ht="24.9" customHeight="1">
      <c r="A22" s="35">
        <v>1</v>
      </c>
      <c r="B22" s="39" t="s">
        <v>200</v>
      </c>
      <c r="C22" s="36" t="s">
        <v>195</v>
      </c>
      <c r="D22" s="37">
        <v>150</v>
      </c>
      <c r="E22" s="47"/>
      <c r="F22" s="50"/>
      <c r="G22" s="47"/>
      <c r="H22" s="47">
        <f>E22*D22</f>
        <v>0</v>
      </c>
      <c r="I22" s="47">
        <f>G22*D22</f>
        <v>0</v>
      </c>
    </row>
    <row r="23" spans="1:9" ht="24.9" customHeight="1">
      <c r="A23" s="35">
        <v>2</v>
      </c>
      <c r="B23" s="39" t="s">
        <v>196</v>
      </c>
      <c r="C23" s="36" t="s">
        <v>195</v>
      </c>
      <c r="D23" s="37">
        <v>125</v>
      </c>
      <c r="E23" s="47"/>
      <c r="F23" s="50"/>
      <c r="G23" s="47"/>
      <c r="H23" s="47">
        <f t="shared" ref="H23:H39" si="0">E23*D23</f>
        <v>0</v>
      </c>
      <c r="I23" s="47">
        <f t="shared" ref="I23:I39" si="1">G23*D23</f>
        <v>0</v>
      </c>
    </row>
    <row r="24" spans="1:9" ht="24.9" customHeight="1">
      <c r="A24" s="35">
        <v>3</v>
      </c>
      <c r="B24" s="39" t="s">
        <v>197</v>
      </c>
      <c r="C24" s="36" t="s">
        <v>195</v>
      </c>
      <c r="D24" s="37">
        <v>25</v>
      </c>
      <c r="E24" s="47"/>
      <c r="F24" s="50"/>
      <c r="G24" s="47"/>
      <c r="H24" s="47">
        <f t="shared" si="0"/>
        <v>0</v>
      </c>
      <c r="I24" s="47">
        <f t="shared" si="1"/>
        <v>0</v>
      </c>
    </row>
    <row r="25" spans="1:9" ht="24.9" customHeight="1">
      <c r="A25" s="35">
        <v>4</v>
      </c>
      <c r="B25" s="39" t="s">
        <v>198</v>
      </c>
      <c r="C25" s="36" t="s">
        <v>119</v>
      </c>
      <c r="D25" s="37">
        <v>40</v>
      </c>
      <c r="E25" s="47"/>
      <c r="F25" s="50"/>
      <c r="G25" s="47"/>
      <c r="H25" s="47">
        <f t="shared" si="0"/>
        <v>0</v>
      </c>
      <c r="I25" s="47">
        <f t="shared" si="1"/>
        <v>0</v>
      </c>
    </row>
    <row r="26" spans="1:9" ht="24.9" customHeight="1">
      <c r="A26" s="35">
        <v>5</v>
      </c>
      <c r="B26" s="39" t="s">
        <v>199</v>
      </c>
      <c r="C26" s="36" t="s">
        <v>119</v>
      </c>
      <c r="D26" s="37">
        <v>1</v>
      </c>
      <c r="E26" s="47"/>
      <c r="F26" s="50"/>
      <c r="G26" s="47"/>
      <c r="H26" s="47">
        <f t="shared" si="0"/>
        <v>0</v>
      </c>
      <c r="I26" s="47">
        <f t="shared" si="1"/>
        <v>0</v>
      </c>
    </row>
    <row r="27" spans="1:9" ht="24.9" customHeight="1">
      <c r="A27" s="35">
        <v>6</v>
      </c>
      <c r="B27" s="39" t="s">
        <v>202</v>
      </c>
      <c r="C27" s="36" t="s">
        <v>119</v>
      </c>
      <c r="D27" s="37">
        <v>3</v>
      </c>
      <c r="E27" s="47"/>
      <c r="F27" s="50"/>
      <c r="G27" s="47"/>
      <c r="H27" s="47">
        <f t="shared" si="0"/>
        <v>0</v>
      </c>
      <c r="I27" s="47">
        <f t="shared" si="1"/>
        <v>0</v>
      </c>
    </row>
    <row r="28" spans="1:9" ht="24.9" customHeight="1">
      <c r="A28" s="35">
        <v>7</v>
      </c>
      <c r="B28" s="39" t="s">
        <v>201</v>
      </c>
      <c r="C28" s="36" t="s">
        <v>119</v>
      </c>
      <c r="D28" s="37">
        <v>3</v>
      </c>
      <c r="E28" s="47"/>
      <c r="F28" s="50"/>
      <c r="G28" s="47"/>
      <c r="H28" s="47">
        <f t="shared" si="0"/>
        <v>0</v>
      </c>
      <c r="I28" s="47">
        <f t="shared" si="1"/>
        <v>0</v>
      </c>
    </row>
    <row r="29" spans="1:9" ht="24.9" customHeight="1">
      <c r="A29" s="35">
        <v>8</v>
      </c>
      <c r="B29" s="39" t="s">
        <v>203</v>
      </c>
      <c r="C29" s="36" t="s">
        <v>195</v>
      </c>
      <c r="D29" s="37">
        <v>3</v>
      </c>
      <c r="E29" s="47"/>
      <c r="F29" s="50"/>
      <c r="G29" s="47"/>
      <c r="H29" s="47">
        <f t="shared" si="0"/>
        <v>0</v>
      </c>
      <c r="I29" s="47">
        <f t="shared" si="1"/>
        <v>0</v>
      </c>
    </row>
    <row r="30" spans="1:9" ht="24.9" customHeight="1">
      <c r="A30" s="35">
        <v>9</v>
      </c>
      <c r="B30" s="39" t="s">
        <v>204</v>
      </c>
      <c r="C30" s="36" t="s">
        <v>195</v>
      </c>
      <c r="D30" s="37">
        <v>10</v>
      </c>
      <c r="E30" s="47"/>
      <c r="F30" s="50"/>
      <c r="G30" s="47"/>
      <c r="H30" s="47">
        <f t="shared" si="0"/>
        <v>0</v>
      </c>
      <c r="I30" s="47">
        <f t="shared" si="1"/>
        <v>0</v>
      </c>
    </row>
    <row r="31" spans="1:9" ht="24.9" customHeight="1">
      <c r="A31" s="35">
        <v>10</v>
      </c>
      <c r="B31" s="39" t="s">
        <v>206</v>
      </c>
      <c r="C31" s="36" t="s">
        <v>205</v>
      </c>
      <c r="D31" s="37">
        <v>30</v>
      </c>
      <c r="E31" s="47"/>
      <c r="F31" s="50"/>
      <c r="G31" s="47"/>
      <c r="H31" s="47">
        <f t="shared" si="0"/>
        <v>0</v>
      </c>
      <c r="I31" s="47">
        <f t="shared" si="1"/>
        <v>0</v>
      </c>
    </row>
    <row r="32" spans="1:9" ht="24.9" customHeight="1">
      <c r="A32" s="35">
        <v>11</v>
      </c>
      <c r="B32" s="39" t="s">
        <v>207</v>
      </c>
      <c r="C32" s="36" t="s">
        <v>119</v>
      </c>
      <c r="D32" s="37">
        <v>1</v>
      </c>
      <c r="E32" s="47"/>
      <c r="F32" s="50"/>
      <c r="G32" s="47"/>
      <c r="H32" s="47">
        <f t="shared" si="0"/>
        <v>0</v>
      </c>
      <c r="I32" s="47">
        <f t="shared" si="1"/>
        <v>0</v>
      </c>
    </row>
    <row r="33" spans="1:21" ht="24.9" customHeight="1">
      <c r="A33" s="35">
        <v>12</v>
      </c>
      <c r="B33" s="39" t="s">
        <v>208</v>
      </c>
      <c r="C33" s="36" t="s">
        <v>119</v>
      </c>
      <c r="D33" s="37">
        <v>1</v>
      </c>
      <c r="E33" s="47"/>
      <c r="F33" s="50"/>
      <c r="G33" s="47"/>
      <c r="H33" s="47">
        <f t="shared" si="0"/>
        <v>0</v>
      </c>
      <c r="I33" s="47">
        <f t="shared" si="1"/>
        <v>0</v>
      </c>
    </row>
    <row r="34" spans="1:21" ht="24.9" customHeight="1">
      <c r="A34" s="35">
        <v>13</v>
      </c>
      <c r="B34" s="39" t="s">
        <v>209</v>
      </c>
      <c r="C34" s="36" t="s">
        <v>119</v>
      </c>
      <c r="D34" s="37">
        <v>3</v>
      </c>
      <c r="E34" s="47"/>
      <c r="F34" s="50"/>
      <c r="G34" s="47"/>
      <c r="H34" s="47">
        <f t="shared" si="0"/>
        <v>0</v>
      </c>
      <c r="I34" s="47">
        <f t="shared" si="1"/>
        <v>0</v>
      </c>
    </row>
    <row r="35" spans="1:21" ht="24.9" customHeight="1">
      <c r="A35" s="35">
        <v>14</v>
      </c>
      <c r="B35" s="39" t="s">
        <v>210</v>
      </c>
      <c r="C35" s="36" t="s">
        <v>119</v>
      </c>
      <c r="D35" s="37">
        <v>1</v>
      </c>
      <c r="E35" s="47"/>
      <c r="F35" s="50"/>
      <c r="G35" s="47"/>
      <c r="H35" s="47">
        <f t="shared" si="0"/>
        <v>0</v>
      </c>
      <c r="I35" s="47">
        <f t="shared" si="1"/>
        <v>0</v>
      </c>
    </row>
    <row r="36" spans="1:21" ht="24.9" customHeight="1">
      <c r="A36" s="35">
        <v>15</v>
      </c>
      <c r="B36" s="39" t="s">
        <v>211</v>
      </c>
      <c r="C36" s="36" t="s">
        <v>119</v>
      </c>
      <c r="D36" s="37">
        <v>1</v>
      </c>
      <c r="E36" s="47"/>
      <c r="F36" s="50"/>
      <c r="G36" s="47"/>
      <c r="H36" s="47">
        <f t="shared" si="0"/>
        <v>0</v>
      </c>
      <c r="I36" s="47">
        <f t="shared" si="1"/>
        <v>0</v>
      </c>
    </row>
    <row r="37" spans="1:21" ht="28.25" customHeight="1">
      <c r="A37" s="35">
        <v>16</v>
      </c>
      <c r="B37" s="39" t="s">
        <v>213</v>
      </c>
      <c r="C37" s="36" t="s">
        <v>212</v>
      </c>
      <c r="D37" s="37">
        <v>1</v>
      </c>
      <c r="E37" s="47"/>
      <c r="F37" s="50"/>
      <c r="G37" s="47"/>
      <c r="H37" s="47">
        <f t="shared" si="0"/>
        <v>0</v>
      </c>
      <c r="I37" s="47">
        <f t="shared" si="1"/>
        <v>0</v>
      </c>
    </row>
    <row r="38" spans="1:21" ht="24.9" customHeight="1">
      <c r="A38" s="35">
        <v>17</v>
      </c>
      <c r="B38" s="39" t="s">
        <v>214</v>
      </c>
      <c r="C38" s="36" t="s">
        <v>212</v>
      </c>
      <c r="D38" s="37">
        <v>1</v>
      </c>
      <c r="E38" s="47"/>
      <c r="F38" s="50"/>
      <c r="G38" s="47"/>
      <c r="H38" s="47">
        <f t="shared" si="0"/>
        <v>0</v>
      </c>
      <c r="I38" s="47">
        <f t="shared" si="1"/>
        <v>0</v>
      </c>
    </row>
    <row r="39" spans="1:21" ht="34.25" customHeight="1">
      <c r="A39" s="35">
        <v>18</v>
      </c>
      <c r="B39" s="39" t="s">
        <v>215</v>
      </c>
      <c r="C39" s="36" t="s">
        <v>119</v>
      </c>
      <c r="D39" s="37">
        <v>1</v>
      </c>
      <c r="E39" s="47"/>
      <c r="F39" s="50"/>
      <c r="G39" s="47"/>
      <c r="H39" s="47">
        <f t="shared" si="0"/>
        <v>0</v>
      </c>
      <c r="I39" s="47">
        <f t="shared" si="1"/>
        <v>0</v>
      </c>
    </row>
    <row r="40" spans="1:21" ht="24.9" customHeight="1">
      <c r="A40" s="51"/>
      <c r="B40" s="52"/>
      <c r="C40" s="44"/>
      <c r="D40" s="45"/>
      <c r="E40" s="48"/>
      <c r="F40" s="53"/>
      <c r="G40" s="48"/>
      <c r="H40" s="48"/>
      <c r="I40" s="48"/>
    </row>
    <row r="41" spans="1:21" ht="43.25" customHeight="1">
      <c r="F41" s="61" t="s">
        <v>188</v>
      </c>
      <c r="G41" s="61"/>
      <c r="H41" s="49">
        <f>SUM(H22:H40)</f>
        <v>0</v>
      </c>
      <c r="I41" s="49">
        <f>SUM(I22:I40)</f>
        <v>0</v>
      </c>
    </row>
    <row r="43" spans="1:21">
      <c r="I43" s="8"/>
    </row>
    <row r="44" spans="1:21" ht="27.65" customHeight="1">
      <c r="A44" s="62" t="s">
        <v>193</v>
      </c>
      <c r="B44" s="62"/>
      <c r="C44" s="62"/>
      <c r="D44" s="62"/>
      <c r="E44" s="62"/>
      <c r="F44" s="62"/>
      <c r="G44" s="62"/>
      <c r="H44" s="62"/>
      <c r="I44" s="62"/>
      <c r="M44" s="46"/>
      <c r="N44" s="46"/>
      <c r="O44" s="46"/>
      <c r="P44" s="46"/>
      <c r="Q44" s="46"/>
      <c r="R44" s="46"/>
      <c r="S44" s="46"/>
      <c r="T44" s="46"/>
      <c r="U44" s="46"/>
    </row>
    <row r="45" spans="1:21" ht="14.4" customHeight="1">
      <c r="A45" s="62"/>
      <c r="B45" s="62"/>
      <c r="C45" s="62"/>
      <c r="D45" s="62"/>
      <c r="E45" s="62"/>
      <c r="F45" s="62"/>
      <c r="G45" s="62"/>
      <c r="H45" s="62"/>
      <c r="I45" s="62"/>
    </row>
    <row r="46" spans="1:21" ht="14.4" customHeight="1">
      <c r="A46" s="62"/>
      <c r="B46" s="62"/>
      <c r="C46" s="62"/>
      <c r="D46" s="62"/>
      <c r="E46" s="62"/>
      <c r="F46" s="62"/>
      <c r="G46" s="62"/>
      <c r="H46" s="62"/>
      <c r="I46" s="62"/>
    </row>
    <row r="47" spans="1:21">
      <c r="A47" s="62"/>
      <c r="B47" s="62"/>
      <c r="C47" s="62"/>
      <c r="D47" s="62"/>
      <c r="E47" s="62"/>
      <c r="F47" s="62"/>
      <c r="G47" s="62"/>
      <c r="H47" s="62"/>
      <c r="I47" s="62"/>
    </row>
    <row r="48" spans="1:21">
      <c r="A48" s="62"/>
      <c r="B48" s="62"/>
      <c r="C48" s="62"/>
      <c r="D48" s="62"/>
      <c r="E48" s="62"/>
      <c r="F48" s="62"/>
      <c r="G48" s="62"/>
      <c r="H48" s="62"/>
      <c r="I48" s="62"/>
    </row>
    <row r="49" spans="1:9">
      <c r="A49" s="62"/>
      <c r="B49" s="62"/>
      <c r="C49" s="62"/>
      <c r="D49" s="62"/>
      <c r="E49" s="62"/>
      <c r="F49" s="62"/>
      <c r="G49" s="62"/>
      <c r="H49" s="62"/>
      <c r="I49" s="62"/>
    </row>
    <row r="50" spans="1:9">
      <c r="A50" s="62"/>
      <c r="B50" s="62"/>
      <c r="C50" s="62"/>
      <c r="D50" s="62"/>
      <c r="E50" s="62"/>
      <c r="F50" s="62"/>
      <c r="G50" s="62"/>
      <c r="H50" s="62"/>
      <c r="I50" s="62"/>
    </row>
    <row r="55" spans="1:9">
      <c r="G55" s="63"/>
      <c r="H55" s="63"/>
      <c r="I55" s="63"/>
    </row>
    <row r="56" spans="1:9">
      <c r="B56" s="41" t="s">
        <v>185</v>
      </c>
      <c r="G56" s="63" t="s">
        <v>187</v>
      </c>
      <c r="H56" s="63"/>
      <c r="I56" s="63"/>
    </row>
    <row r="57" spans="1:9">
      <c r="B57" s="41" t="s">
        <v>184</v>
      </c>
      <c r="G57" s="63" t="s">
        <v>186</v>
      </c>
      <c r="H57" s="63"/>
      <c r="I57" s="63"/>
    </row>
  </sheetData>
  <mergeCells count="20">
    <mergeCell ref="A12:I12"/>
    <mergeCell ref="A14:I14"/>
    <mergeCell ref="A15:I15"/>
    <mergeCell ref="A16:I16"/>
    <mergeCell ref="A1:I1"/>
    <mergeCell ref="A10:B10"/>
    <mergeCell ref="A5:I5"/>
    <mergeCell ref="A6:I6"/>
    <mergeCell ref="A7:I7"/>
    <mergeCell ref="A8:I8"/>
    <mergeCell ref="A9:I9"/>
    <mergeCell ref="C10:E10"/>
    <mergeCell ref="G10:I10"/>
    <mergeCell ref="A3:J3"/>
    <mergeCell ref="A18:I19"/>
    <mergeCell ref="F41:G41"/>
    <mergeCell ref="A44:I50"/>
    <mergeCell ref="G57:I57"/>
    <mergeCell ref="G56:I56"/>
    <mergeCell ref="G55:I55"/>
  </mergeCells>
  <pageMargins left="0.7" right="0.7" top="0.75" bottom="0.75" header="0.3" footer="0.3"/>
  <pageSetup paperSize="9" scale="71" fitToHeight="0" orientation="portrait" horizontalDpi="4294967295" verticalDpi="4294967295" r:id="rId1"/>
  <colBreaks count="1" manualBreakCount="1">
    <brk id="9" max="10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32A4C-B763-4074-A72C-3BD93AACE4C3}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66"/>
  <sheetViews>
    <sheetView topLeftCell="A49" workbookViewId="0">
      <selection activeCell="C44" sqref="C44"/>
    </sheetView>
  </sheetViews>
  <sheetFormatPr defaultRowHeight="14.5"/>
  <cols>
    <col min="1" max="1" width="4.6328125" customWidth="1"/>
    <col min="2" max="2" width="5.36328125" customWidth="1"/>
    <col min="3" max="3" width="60.6328125" customWidth="1"/>
    <col min="4" max="4" width="7.453125" style="1" customWidth="1"/>
    <col min="5" max="5" width="8.6328125" style="1" customWidth="1"/>
    <col min="6" max="6" width="10.6328125" style="1" customWidth="1"/>
    <col min="7" max="7" width="15.6328125" style="1" customWidth="1"/>
    <col min="8" max="8" width="12.54296875" style="1" customWidth="1"/>
    <col min="9" max="9" width="12.6328125" customWidth="1"/>
  </cols>
  <sheetData>
    <row r="2" spans="2:9" ht="39.9" customHeight="1">
      <c r="B2" s="5" t="s">
        <v>0</v>
      </c>
      <c r="C2" s="5" t="s">
        <v>1</v>
      </c>
      <c r="D2" s="5" t="s">
        <v>26</v>
      </c>
      <c r="E2" s="5" t="s">
        <v>27</v>
      </c>
      <c r="F2" s="5" t="s">
        <v>28</v>
      </c>
      <c r="G2" s="5" t="s">
        <v>34</v>
      </c>
      <c r="H2" s="5" t="s">
        <v>35</v>
      </c>
      <c r="I2" s="5" t="s">
        <v>2</v>
      </c>
    </row>
    <row r="3" spans="2:9" ht="24.9" customHeight="1">
      <c r="B3" s="5">
        <v>1</v>
      </c>
      <c r="C3" s="3" t="s">
        <v>36</v>
      </c>
      <c r="D3" s="6" t="s">
        <v>30</v>
      </c>
      <c r="E3" s="6">
        <v>2</v>
      </c>
      <c r="F3" s="7"/>
      <c r="G3" s="6" t="s">
        <v>37</v>
      </c>
      <c r="H3" s="6">
        <v>7</v>
      </c>
      <c r="I3" s="4">
        <v>14</v>
      </c>
    </row>
    <row r="4" spans="2:9" ht="24.9" customHeight="1">
      <c r="B4" s="5">
        <v>2</v>
      </c>
      <c r="C4" s="3" t="s">
        <v>38</v>
      </c>
      <c r="D4" s="6" t="s">
        <v>30</v>
      </c>
      <c r="E4" s="6"/>
      <c r="F4" s="7"/>
      <c r="G4" s="6"/>
      <c r="H4" s="6"/>
      <c r="I4" s="4"/>
    </row>
    <row r="5" spans="2:9" ht="24.9" customHeight="1">
      <c r="B5" s="5">
        <v>3</v>
      </c>
      <c r="C5" s="3" t="s">
        <v>39</v>
      </c>
      <c r="D5" s="6" t="s">
        <v>30</v>
      </c>
      <c r="E5" s="6">
        <v>1</v>
      </c>
      <c r="F5" s="7">
        <v>7</v>
      </c>
      <c r="G5" s="6"/>
      <c r="H5" s="6"/>
      <c r="I5" s="4">
        <v>7</v>
      </c>
    </row>
    <row r="6" spans="2:9" ht="24.9" customHeight="1">
      <c r="B6" s="5">
        <v>4</v>
      </c>
      <c r="C6" s="3" t="s">
        <v>40</v>
      </c>
      <c r="D6" s="6" t="s">
        <v>30</v>
      </c>
      <c r="E6" s="6"/>
      <c r="F6" s="7"/>
      <c r="G6" s="6"/>
      <c r="H6" s="6"/>
      <c r="I6" s="4"/>
    </row>
    <row r="7" spans="2:9" ht="24.9" customHeight="1">
      <c r="B7" s="5">
        <v>5</v>
      </c>
      <c r="C7" s="2" t="s">
        <v>41</v>
      </c>
      <c r="D7" s="6" t="s">
        <v>30</v>
      </c>
      <c r="E7" s="6">
        <v>3</v>
      </c>
      <c r="F7" s="7"/>
      <c r="G7" s="6" t="s">
        <v>42</v>
      </c>
      <c r="H7" s="6">
        <v>3.5</v>
      </c>
      <c r="I7" s="4">
        <v>10.5</v>
      </c>
    </row>
    <row r="8" spans="2:9" ht="24.9" customHeight="1">
      <c r="B8" s="5">
        <v>6</v>
      </c>
      <c r="C8" s="3" t="s">
        <v>43</v>
      </c>
      <c r="D8" s="6" t="s">
        <v>33</v>
      </c>
      <c r="E8" s="6"/>
      <c r="F8" s="7"/>
      <c r="G8" s="6"/>
      <c r="H8" s="6"/>
      <c r="I8" s="4"/>
    </row>
    <row r="9" spans="2:9" ht="24.9" customHeight="1">
      <c r="B9" s="5">
        <v>7</v>
      </c>
      <c r="C9" s="3" t="s">
        <v>44</v>
      </c>
      <c r="D9" s="6" t="s">
        <v>33</v>
      </c>
      <c r="E9" s="6">
        <v>4</v>
      </c>
      <c r="F9" s="7">
        <v>2</v>
      </c>
      <c r="G9" s="6"/>
      <c r="H9" s="6"/>
      <c r="I9" s="4">
        <v>8</v>
      </c>
    </row>
    <row r="10" spans="2:9" ht="24.9" customHeight="1">
      <c r="B10" s="5">
        <v>8</v>
      </c>
      <c r="C10" s="3" t="s">
        <v>45</v>
      </c>
      <c r="D10" s="6" t="s">
        <v>46</v>
      </c>
      <c r="E10" s="6">
        <v>3</v>
      </c>
      <c r="F10" s="7"/>
      <c r="G10" s="6" t="s">
        <v>47</v>
      </c>
      <c r="H10" s="6">
        <v>4.5</v>
      </c>
      <c r="I10" s="4">
        <v>13.5</v>
      </c>
    </row>
    <row r="11" spans="2:9" ht="24.9" customHeight="1">
      <c r="B11" s="5">
        <v>9</v>
      </c>
      <c r="C11" s="3" t="s">
        <v>48</v>
      </c>
      <c r="D11" s="6" t="s">
        <v>46</v>
      </c>
      <c r="E11" s="6"/>
      <c r="F11" s="7"/>
      <c r="G11" s="6"/>
      <c r="H11" s="6"/>
      <c r="I11" s="4"/>
    </row>
    <row r="12" spans="2:9" ht="24.9" customHeight="1">
      <c r="B12" s="5">
        <v>10</v>
      </c>
      <c r="C12" s="3" t="s">
        <v>49</v>
      </c>
      <c r="D12" s="6" t="s">
        <v>46</v>
      </c>
      <c r="E12" s="6">
        <v>2</v>
      </c>
      <c r="F12" s="7"/>
      <c r="G12" s="6" t="s">
        <v>50</v>
      </c>
      <c r="H12" s="6">
        <v>7</v>
      </c>
      <c r="I12" s="4">
        <v>14</v>
      </c>
    </row>
    <row r="13" spans="2:9" ht="24.9" customHeight="1">
      <c r="B13" s="5">
        <v>11</v>
      </c>
      <c r="C13" s="3" t="s">
        <v>51</v>
      </c>
      <c r="D13" s="6" t="s">
        <v>30</v>
      </c>
      <c r="E13" s="6"/>
      <c r="F13" s="7"/>
      <c r="G13" s="6"/>
      <c r="H13" s="6"/>
      <c r="I13" s="4"/>
    </row>
    <row r="14" spans="2:9" ht="24.9" customHeight="1">
      <c r="B14" s="5">
        <v>12</v>
      </c>
      <c r="C14" s="3" t="s">
        <v>52</v>
      </c>
      <c r="D14" s="6" t="s">
        <v>30</v>
      </c>
      <c r="E14" s="6">
        <v>1</v>
      </c>
      <c r="F14" s="7"/>
      <c r="G14" s="6" t="s">
        <v>53</v>
      </c>
      <c r="H14" s="6"/>
      <c r="I14" s="4">
        <v>20</v>
      </c>
    </row>
    <row r="15" spans="2:9" ht="24.9" customHeight="1">
      <c r="B15" s="5">
        <v>13</v>
      </c>
      <c r="C15" s="3" t="s">
        <v>54</v>
      </c>
      <c r="D15" s="6" t="s">
        <v>30</v>
      </c>
      <c r="E15" s="6">
        <v>1</v>
      </c>
      <c r="F15" s="7">
        <v>6</v>
      </c>
      <c r="G15" s="6"/>
      <c r="H15" s="6"/>
      <c r="I15" s="4">
        <v>6</v>
      </c>
    </row>
    <row r="16" spans="2:9" ht="24.9" customHeight="1">
      <c r="B16" s="5">
        <v>14</v>
      </c>
      <c r="C16" s="3" t="s">
        <v>55</v>
      </c>
      <c r="D16" s="6" t="s">
        <v>30</v>
      </c>
      <c r="E16" s="6"/>
      <c r="F16" s="7"/>
      <c r="G16" s="6"/>
      <c r="H16" s="6"/>
      <c r="I16" s="4"/>
    </row>
    <row r="17" spans="2:9" ht="24.9" customHeight="1">
      <c r="B17" s="5">
        <v>15</v>
      </c>
      <c r="C17" s="3" t="s">
        <v>56</v>
      </c>
      <c r="D17" s="6" t="s">
        <v>33</v>
      </c>
      <c r="E17" s="6">
        <v>5</v>
      </c>
      <c r="F17" s="7">
        <v>7</v>
      </c>
      <c r="G17" s="6"/>
      <c r="H17" s="6"/>
      <c r="I17" s="4">
        <v>35</v>
      </c>
    </row>
    <row r="18" spans="2:9" ht="24.9" customHeight="1">
      <c r="B18" s="5">
        <v>16</v>
      </c>
      <c r="C18" s="3" t="s">
        <v>57</v>
      </c>
      <c r="D18" s="6" t="s">
        <v>33</v>
      </c>
      <c r="E18" s="6"/>
      <c r="F18" s="7"/>
      <c r="G18" s="6"/>
      <c r="H18" s="6"/>
      <c r="I18" s="4"/>
    </row>
    <row r="19" spans="2:9" ht="24.9" customHeight="1">
      <c r="B19" s="5">
        <v>17</v>
      </c>
      <c r="C19" s="3" t="s">
        <v>58</v>
      </c>
      <c r="D19" s="6" t="s">
        <v>30</v>
      </c>
      <c r="E19" s="6"/>
      <c r="F19" s="7"/>
      <c r="G19" s="6"/>
      <c r="H19" s="6"/>
      <c r="I19" s="4"/>
    </row>
    <row r="20" spans="2:9" ht="24.9" customHeight="1">
      <c r="B20" s="5">
        <v>18</v>
      </c>
      <c r="C20" s="3" t="s">
        <v>59</v>
      </c>
      <c r="D20" s="6" t="s">
        <v>30</v>
      </c>
      <c r="E20" s="6"/>
      <c r="F20" s="7"/>
      <c r="G20" s="6"/>
      <c r="H20" s="6"/>
      <c r="I20" s="4"/>
    </row>
    <row r="21" spans="2:9" ht="24.9" customHeight="1">
      <c r="B21" s="5">
        <v>19</v>
      </c>
      <c r="C21" s="3" t="s">
        <v>60</v>
      </c>
      <c r="D21" s="6" t="s">
        <v>30</v>
      </c>
      <c r="E21" s="6">
        <v>1</v>
      </c>
      <c r="F21" s="7"/>
      <c r="G21" s="6" t="s">
        <v>61</v>
      </c>
      <c r="H21" s="6">
        <v>8</v>
      </c>
      <c r="I21" s="4">
        <v>8</v>
      </c>
    </row>
    <row r="22" spans="2:9" ht="24.9" customHeight="1">
      <c r="B22" s="5">
        <v>20</v>
      </c>
      <c r="C22" s="3" t="s">
        <v>62</v>
      </c>
      <c r="D22" s="6" t="s">
        <v>30</v>
      </c>
      <c r="E22" s="6"/>
      <c r="F22" s="7"/>
      <c r="G22" s="6"/>
      <c r="H22" s="6"/>
      <c r="I22" s="4"/>
    </row>
    <row r="23" spans="2:9" ht="24.9" customHeight="1">
      <c r="B23" s="5">
        <v>21</v>
      </c>
      <c r="C23" s="3" t="s">
        <v>63</v>
      </c>
      <c r="D23" s="6" t="s">
        <v>30</v>
      </c>
      <c r="E23" s="6">
        <v>2</v>
      </c>
      <c r="F23" s="7"/>
      <c r="G23" s="6" t="s">
        <v>64</v>
      </c>
      <c r="H23" s="6">
        <v>6.5</v>
      </c>
      <c r="I23" s="4">
        <v>13</v>
      </c>
    </row>
    <row r="24" spans="2:9" ht="24.9" customHeight="1">
      <c r="B24" s="5">
        <v>22</v>
      </c>
      <c r="C24" s="3" t="s">
        <v>65</v>
      </c>
      <c r="D24" s="6" t="s">
        <v>66</v>
      </c>
      <c r="E24" s="6">
        <v>1</v>
      </c>
      <c r="F24" s="7">
        <v>6</v>
      </c>
      <c r="G24" s="6"/>
      <c r="H24" s="6"/>
      <c r="I24" s="4">
        <v>6</v>
      </c>
    </row>
    <row r="25" spans="2:9" ht="24.9" customHeight="1">
      <c r="B25" s="5">
        <v>23</v>
      </c>
      <c r="C25" s="3" t="s">
        <v>67</v>
      </c>
      <c r="D25" s="6" t="s">
        <v>33</v>
      </c>
      <c r="E25" s="6"/>
      <c r="F25" s="7"/>
      <c r="G25" s="6"/>
      <c r="H25" s="6"/>
      <c r="I25" s="4"/>
    </row>
    <row r="26" spans="2:9" ht="24.9" customHeight="1">
      <c r="B26" s="5">
        <v>24</v>
      </c>
      <c r="C26" s="3" t="s">
        <v>68</v>
      </c>
      <c r="D26" s="6" t="s">
        <v>46</v>
      </c>
      <c r="E26" s="6"/>
      <c r="F26" s="7"/>
      <c r="G26" s="6"/>
      <c r="H26" s="6"/>
      <c r="I26" s="4"/>
    </row>
    <row r="27" spans="2:9" ht="24.9" customHeight="1">
      <c r="B27" s="5">
        <v>25</v>
      </c>
      <c r="C27" s="3" t="s">
        <v>69</v>
      </c>
      <c r="D27" s="6" t="s">
        <v>46</v>
      </c>
      <c r="E27" s="6"/>
      <c r="F27" s="7"/>
      <c r="G27" s="6"/>
      <c r="H27" s="6"/>
      <c r="I27" s="4"/>
    </row>
    <row r="28" spans="2:9" ht="24.9" customHeight="1">
      <c r="B28" s="5">
        <v>26</v>
      </c>
      <c r="C28" s="3" t="s">
        <v>70</v>
      </c>
      <c r="D28" s="6" t="s">
        <v>46</v>
      </c>
      <c r="E28" s="6"/>
      <c r="F28" s="7"/>
      <c r="G28" s="6"/>
      <c r="H28" s="6"/>
      <c r="I28" s="4"/>
    </row>
    <row r="29" spans="2:9" ht="24.9" customHeight="1">
      <c r="B29" s="5">
        <v>27</v>
      </c>
      <c r="C29" s="3" t="s">
        <v>71</v>
      </c>
      <c r="D29" s="6" t="s">
        <v>46</v>
      </c>
      <c r="E29" s="6"/>
      <c r="F29" s="7"/>
      <c r="G29" s="6"/>
      <c r="H29" s="6"/>
      <c r="I29" s="4"/>
    </row>
    <row r="30" spans="2:9" ht="24.9" customHeight="1">
      <c r="B30" s="5">
        <v>28</v>
      </c>
      <c r="C30" s="3" t="s">
        <v>72</v>
      </c>
      <c r="D30" s="6" t="s">
        <v>46</v>
      </c>
      <c r="E30" s="6"/>
      <c r="F30" s="7"/>
      <c r="G30" s="6"/>
      <c r="H30" s="6"/>
      <c r="I30" s="4"/>
    </row>
    <row r="31" spans="2:9" ht="24.9" customHeight="1">
      <c r="B31" s="5">
        <v>29</v>
      </c>
      <c r="C31" s="3" t="s">
        <v>73</v>
      </c>
      <c r="D31" s="6" t="s">
        <v>46</v>
      </c>
      <c r="E31" s="6"/>
      <c r="F31" s="7"/>
      <c r="G31" s="6"/>
      <c r="H31" s="6"/>
      <c r="I31" s="4"/>
    </row>
    <row r="32" spans="2:9" ht="24.9" customHeight="1">
      <c r="B32" s="5">
        <v>30</v>
      </c>
      <c r="C32" s="3" t="s">
        <v>74</v>
      </c>
      <c r="D32" s="6" t="s">
        <v>46</v>
      </c>
      <c r="E32" s="6"/>
      <c r="F32" s="7"/>
      <c r="G32" s="6"/>
      <c r="H32" s="6"/>
      <c r="I32" s="4"/>
    </row>
    <row r="33" spans="2:9" ht="24.9" customHeight="1">
      <c r="B33" s="5">
        <v>31</v>
      </c>
      <c r="C33" s="3" t="s">
        <v>75</v>
      </c>
      <c r="D33" s="6" t="s">
        <v>46</v>
      </c>
      <c r="E33" s="6">
        <v>5</v>
      </c>
      <c r="F33" s="7"/>
      <c r="G33" s="6" t="s">
        <v>76</v>
      </c>
      <c r="H33" s="6">
        <v>4</v>
      </c>
      <c r="I33" s="4">
        <v>20</v>
      </c>
    </row>
    <row r="34" spans="2:9" ht="24.9" customHeight="1">
      <c r="B34" s="5">
        <v>32</v>
      </c>
      <c r="C34" s="3" t="s">
        <v>77</v>
      </c>
      <c r="D34" s="6" t="s">
        <v>46</v>
      </c>
      <c r="E34" s="6"/>
      <c r="F34" s="7"/>
      <c r="G34" s="6"/>
      <c r="H34" s="6"/>
      <c r="I34" s="4"/>
    </row>
    <row r="35" spans="2:9" ht="24.9" customHeight="1">
      <c r="B35" s="5">
        <v>33</v>
      </c>
      <c r="C35" s="3" t="s">
        <v>78</v>
      </c>
      <c r="D35" s="6" t="s">
        <v>46</v>
      </c>
      <c r="E35" s="6">
        <v>4</v>
      </c>
      <c r="F35" s="7">
        <v>3</v>
      </c>
      <c r="G35" s="6"/>
      <c r="H35" s="6"/>
      <c r="I35" s="4">
        <v>12</v>
      </c>
    </row>
    <row r="36" spans="2:9" ht="24.9" customHeight="1">
      <c r="B36" s="5">
        <v>34</v>
      </c>
      <c r="C36" s="3" t="s">
        <v>79</v>
      </c>
      <c r="D36" s="6" t="s">
        <v>46</v>
      </c>
      <c r="E36" s="6"/>
      <c r="F36" s="7"/>
      <c r="G36" s="6"/>
      <c r="H36" s="6"/>
      <c r="I36" s="4"/>
    </row>
    <row r="37" spans="2:9" ht="24.9" customHeight="1">
      <c r="B37" s="5">
        <v>35</v>
      </c>
      <c r="C37" s="3" t="s">
        <v>80</v>
      </c>
      <c r="D37" s="6" t="s">
        <v>46</v>
      </c>
      <c r="E37" s="6"/>
      <c r="F37" s="7"/>
      <c r="G37" s="6"/>
      <c r="H37" s="6"/>
      <c r="I37" s="4"/>
    </row>
    <row r="38" spans="2:9" ht="24.9" customHeight="1">
      <c r="B38" s="5">
        <v>36</v>
      </c>
      <c r="C38" s="3" t="s">
        <v>32</v>
      </c>
      <c r="D38" s="6" t="s">
        <v>46</v>
      </c>
      <c r="E38" s="6"/>
      <c r="F38" s="7"/>
      <c r="G38" s="6"/>
      <c r="H38" s="6"/>
      <c r="I38" s="4"/>
    </row>
    <row r="39" spans="2:9" ht="24.9" customHeight="1">
      <c r="B39" s="5">
        <v>37</v>
      </c>
      <c r="C39" s="3" t="s">
        <v>81</v>
      </c>
      <c r="D39" s="6" t="s">
        <v>46</v>
      </c>
      <c r="E39" s="6">
        <v>2</v>
      </c>
      <c r="F39" s="7">
        <v>8</v>
      </c>
      <c r="G39" s="6"/>
      <c r="H39" s="6"/>
      <c r="I39" s="4">
        <v>16</v>
      </c>
    </row>
    <row r="40" spans="2:9" ht="24.9" customHeight="1">
      <c r="B40" s="5">
        <v>38</v>
      </c>
      <c r="C40" s="3" t="s">
        <v>82</v>
      </c>
      <c r="D40" s="6" t="s">
        <v>46</v>
      </c>
      <c r="E40" s="6"/>
      <c r="F40" s="7"/>
      <c r="G40" s="6"/>
      <c r="H40" s="6"/>
      <c r="I40" s="4"/>
    </row>
    <row r="41" spans="2:9" ht="24.9" customHeight="1">
      <c r="B41" s="5">
        <v>39</v>
      </c>
      <c r="C41" s="3" t="s">
        <v>83</v>
      </c>
      <c r="D41" s="6" t="s">
        <v>46</v>
      </c>
      <c r="E41" s="6"/>
      <c r="F41" s="7"/>
      <c r="G41" s="6"/>
      <c r="H41" s="6"/>
      <c r="I41" s="4"/>
    </row>
    <row r="42" spans="2:9" ht="24.9" customHeight="1">
      <c r="B42" s="5">
        <v>40</v>
      </c>
      <c r="C42" s="3" t="s">
        <v>84</v>
      </c>
      <c r="D42" s="6" t="s">
        <v>46</v>
      </c>
      <c r="E42" s="6"/>
      <c r="F42" s="7"/>
      <c r="G42" s="6"/>
      <c r="H42" s="6"/>
      <c r="I42" s="4"/>
    </row>
    <row r="43" spans="2:9" ht="24.9" customHeight="1">
      <c r="B43" s="5">
        <v>41</v>
      </c>
      <c r="C43" s="3" t="s">
        <v>85</v>
      </c>
      <c r="D43" s="6" t="s">
        <v>46</v>
      </c>
      <c r="E43" s="6">
        <v>4</v>
      </c>
      <c r="F43" s="7"/>
      <c r="G43" s="6" t="s">
        <v>86</v>
      </c>
      <c r="H43" s="6">
        <v>3.5</v>
      </c>
      <c r="I43" s="4">
        <v>14</v>
      </c>
    </row>
    <row r="44" spans="2:9" ht="24.9" customHeight="1">
      <c r="B44" s="5">
        <v>42</v>
      </c>
      <c r="C44" s="3" t="s">
        <v>87</v>
      </c>
      <c r="D44" s="6" t="s">
        <v>46</v>
      </c>
      <c r="E44" s="6"/>
      <c r="F44" s="7"/>
      <c r="G44" s="6"/>
      <c r="H44" s="6"/>
      <c r="I44" s="4"/>
    </row>
    <row r="45" spans="2:9" ht="24.9" customHeight="1">
      <c r="B45" s="5">
        <v>43</v>
      </c>
      <c r="C45" s="3" t="s">
        <v>88</v>
      </c>
      <c r="D45" s="6" t="s">
        <v>46</v>
      </c>
      <c r="E45" s="6"/>
      <c r="F45" s="7"/>
      <c r="G45" s="6"/>
      <c r="H45" s="6"/>
      <c r="I45" s="4"/>
    </row>
    <row r="46" spans="2:9" ht="24.9" customHeight="1">
      <c r="B46" s="5">
        <v>44</v>
      </c>
      <c r="C46" s="3" t="s">
        <v>89</v>
      </c>
      <c r="D46" s="6" t="s">
        <v>46</v>
      </c>
      <c r="E46" s="6"/>
      <c r="F46" s="7"/>
      <c r="G46" s="6"/>
      <c r="H46" s="6"/>
      <c r="I46" s="4"/>
    </row>
    <row r="47" spans="2:9" ht="24.9" customHeight="1">
      <c r="B47" s="5">
        <v>45</v>
      </c>
      <c r="C47" s="3" t="s">
        <v>90</v>
      </c>
      <c r="D47" s="6" t="s">
        <v>46</v>
      </c>
      <c r="E47" s="6"/>
      <c r="F47" s="7"/>
      <c r="G47" s="6"/>
      <c r="H47" s="6"/>
      <c r="I47" s="4"/>
    </row>
    <row r="48" spans="2:9" ht="24.9" customHeight="1">
      <c r="B48" s="5">
        <v>46</v>
      </c>
      <c r="C48" s="3" t="s">
        <v>91</v>
      </c>
      <c r="D48" s="6" t="s">
        <v>46</v>
      </c>
      <c r="E48" s="6"/>
      <c r="F48" s="7"/>
      <c r="G48" s="6"/>
      <c r="H48" s="6"/>
      <c r="I48" s="4"/>
    </row>
    <row r="49" spans="2:9" ht="24.9" customHeight="1">
      <c r="B49" s="5">
        <v>47</v>
      </c>
      <c r="C49" s="3" t="s">
        <v>92</v>
      </c>
      <c r="D49" s="6" t="s">
        <v>46</v>
      </c>
      <c r="E49" s="6"/>
      <c r="F49" s="7"/>
      <c r="G49" s="6"/>
      <c r="H49" s="6"/>
      <c r="I49" s="4"/>
    </row>
    <row r="50" spans="2:9" ht="24.9" customHeight="1">
      <c r="B50" s="5">
        <v>48</v>
      </c>
      <c r="C50" s="3" t="s">
        <v>93</v>
      </c>
      <c r="D50" s="6" t="s">
        <v>46</v>
      </c>
      <c r="E50" s="6"/>
      <c r="F50" s="7"/>
      <c r="G50" s="6"/>
      <c r="H50" s="6"/>
      <c r="I50" s="4"/>
    </row>
    <row r="51" spans="2:9" ht="24.9" customHeight="1">
      <c r="B51" s="5">
        <v>49</v>
      </c>
      <c r="C51" s="3" t="s">
        <v>94</v>
      </c>
      <c r="D51" s="6" t="s">
        <v>46</v>
      </c>
      <c r="E51" s="6"/>
      <c r="F51" s="7"/>
      <c r="G51" s="6"/>
      <c r="H51" s="6"/>
      <c r="I51" s="4"/>
    </row>
    <row r="52" spans="2:9" ht="24.9" customHeight="1">
      <c r="B52" s="5">
        <v>50</v>
      </c>
      <c r="C52" s="3" t="s">
        <v>95</v>
      </c>
      <c r="D52" s="6" t="s">
        <v>46</v>
      </c>
      <c r="E52" s="6"/>
      <c r="F52" s="7"/>
      <c r="G52" s="6"/>
      <c r="H52" s="6"/>
      <c r="I52" s="4"/>
    </row>
    <row r="53" spans="2:9" ht="24.9" customHeight="1">
      <c r="B53" s="5">
        <v>51</v>
      </c>
      <c r="C53" s="3" t="s">
        <v>96</v>
      </c>
      <c r="D53" s="6" t="s">
        <v>46</v>
      </c>
      <c r="E53" s="6"/>
      <c r="F53" s="7"/>
      <c r="G53" s="6"/>
      <c r="H53" s="6"/>
      <c r="I53" s="4"/>
    </row>
    <row r="54" spans="2:9" ht="24.9" customHeight="1">
      <c r="B54" s="5">
        <v>52</v>
      </c>
      <c r="C54" s="3" t="s">
        <v>97</v>
      </c>
      <c r="D54" s="6" t="s">
        <v>46</v>
      </c>
      <c r="E54" s="6"/>
      <c r="F54" s="7"/>
      <c r="G54" s="6"/>
      <c r="H54" s="6"/>
      <c r="I54" s="4"/>
    </row>
    <row r="55" spans="2:9" ht="24.9" customHeight="1">
      <c r="B55" s="5">
        <v>53</v>
      </c>
      <c r="C55" s="3" t="s">
        <v>98</v>
      </c>
      <c r="D55" s="6" t="s">
        <v>46</v>
      </c>
      <c r="E55" s="6"/>
      <c r="F55" s="7"/>
      <c r="G55" s="6"/>
      <c r="H55" s="6"/>
      <c r="I55" s="4"/>
    </row>
    <row r="56" spans="2:9" ht="24.9" customHeight="1">
      <c r="B56" s="5">
        <v>54</v>
      </c>
      <c r="C56" s="3" t="s">
        <v>99</v>
      </c>
      <c r="D56" s="6" t="s">
        <v>46</v>
      </c>
      <c r="E56" s="6"/>
      <c r="F56" s="7"/>
      <c r="G56" s="6"/>
      <c r="H56" s="6"/>
      <c r="I56" s="4"/>
    </row>
    <row r="57" spans="2:9" ht="24.9" customHeight="1">
      <c r="B57" s="5">
        <v>55</v>
      </c>
      <c r="C57" s="3" t="s">
        <v>100</v>
      </c>
      <c r="D57" s="6" t="s">
        <v>46</v>
      </c>
      <c r="E57" s="6"/>
      <c r="F57" s="7"/>
      <c r="G57" s="6"/>
      <c r="H57" s="6"/>
      <c r="I57" s="4"/>
    </row>
    <row r="58" spans="2:9" ht="24.9" customHeight="1">
      <c r="B58" s="5">
        <v>56</v>
      </c>
      <c r="C58" s="3" t="s">
        <v>101</v>
      </c>
      <c r="D58" s="6" t="s">
        <v>46</v>
      </c>
      <c r="E58" s="6"/>
      <c r="F58" s="7"/>
      <c r="G58" s="6"/>
      <c r="H58" s="6"/>
      <c r="I58" s="4"/>
    </row>
    <row r="59" spans="2:9" ht="24.9" customHeight="1">
      <c r="B59" s="5">
        <v>57</v>
      </c>
      <c r="C59" s="3" t="s">
        <v>102</v>
      </c>
      <c r="D59" s="6" t="s">
        <v>46</v>
      </c>
      <c r="E59" s="6"/>
      <c r="F59" s="7"/>
      <c r="G59" s="6"/>
      <c r="H59" s="6"/>
      <c r="I59" s="4"/>
    </row>
    <row r="60" spans="2:9" ht="24.9" customHeight="1">
      <c r="B60" s="5">
        <v>58</v>
      </c>
      <c r="C60" s="3" t="s">
        <v>103</v>
      </c>
      <c r="D60" s="6" t="s">
        <v>46</v>
      </c>
      <c r="E60" s="6"/>
      <c r="F60" s="7"/>
      <c r="G60" s="6"/>
      <c r="H60" s="6"/>
      <c r="I60" s="4"/>
    </row>
    <row r="61" spans="2:9" ht="24.9" customHeight="1">
      <c r="B61" s="5">
        <v>59</v>
      </c>
      <c r="C61" s="3" t="s">
        <v>104</v>
      </c>
      <c r="D61" s="6" t="s">
        <v>46</v>
      </c>
      <c r="E61" s="6"/>
      <c r="F61" s="7"/>
      <c r="G61" s="6"/>
      <c r="H61" s="6"/>
      <c r="I61" s="4"/>
    </row>
    <row r="62" spans="2:9" ht="24.9" customHeight="1">
      <c r="B62" s="5">
        <v>60</v>
      </c>
      <c r="C62" s="3" t="s">
        <v>105</v>
      </c>
      <c r="D62" s="6" t="s">
        <v>46</v>
      </c>
      <c r="E62" s="6"/>
      <c r="F62" s="7"/>
      <c r="G62" s="6"/>
      <c r="H62" s="6"/>
      <c r="I62" s="4"/>
    </row>
    <row r="63" spans="2:9" ht="24.9" customHeight="1">
      <c r="B63" s="5">
        <v>61</v>
      </c>
      <c r="C63" s="3" t="s">
        <v>106</v>
      </c>
      <c r="D63" s="6" t="s">
        <v>46</v>
      </c>
      <c r="E63" s="6"/>
      <c r="F63" s="7"/>
      <c r="G63" s="6"/>
      <c r="H63" s="6"/>
      <c r="I63" s="4"/>
    </row>
    <row r="64" spans="2:9" ht="24.9" customHeight="1">
      <c r="B64" s="5">
        <v>62</v>
      </c>
      <c r="C64" s="3" t="s">
        <v>107</v>
      </c>
      <c r="D64" s="6" t="s">
        <v>46</v>
      </c>
      <c r="E64" s="6"/>
      <c r="F64" s="7"/>
      <c r="G64" s="6"/>
      <c r="H64" s="6"/>
      <c r="I64" s="4"/>
    </row>
    <row r="65" spans="2:9" ht="24.9" customHeight="1">
      <c r="B65" s="5">
        <v>63</v>
      </c>
      <c r="C65" s="3" t="s">
        <v>108</v>
      </c>
      <c r="D65" s="6" t="s">
        <v>46</v>
      </c>
      <c r="E65" s="6"/>
      <c r="F65" s="7"/>
      <c r="G65" s="6"/>
      <c r="H65" s="6"/>
      <c r="I65" s="4"/>
    </row>
    <row r="66" spans="2:9">
      <c r="H66" s="9" t="s">
        <v>109</v>
      </c>
      <c r="I66" s="10">
        <f>SUM(I3:I65)</f>
        <v>217</v>
      </c>
    </row>
  </sheetData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DD2B5-1A86-45DF-A031-5689714C9FD9}">
  <dimension ref="B2:I66"/>
  <sheetViews>
    <sheetView topLeftCell="A19" workbookViewId="0">
      <selection activeCell="E3" sqref="E3:E65"/>
    </sheetView>
  </sheetViews>
  <sheetFormatPr defaultRowHeight="14.5"/>
  <cols>
    <col min="1" max="1" width="4.6328125" customWidth="1"/>
    <col min="2" max="2" width="5.36328125" customWidth="1"/>
    <col min="3" max="3" width="60.6328125" customWidth="1"/>
    <col min="4" max="4" width="7.453125" style="1" customWidth="1"/>
    <col min="5" max="5" width="8.6328125" style="1" customWidth="1"/>
    <col min="6" max="6" width="10.6328125" style="1" customWidth="1"/>
    <col min="7" max="7" width="15.6328125" style="1" customWidth="1"/>
    <col min="8" max="8" width="12.54296875" style="1" customWidth="1"/>
    <col min="9" max="9" width="12.6328125" customWidth="1"/>
  </cols>
  <sheetData>
    <row r="2" spans="2:9" ht="39.9" customHeight="1">
      <c r="B2" s="5" t="s">
        <v>0</v>
      </c>
      <c r="C2" s="5" t="s">
        <v>1</v>
      </c>
      <c r="D2" s="5" t="s">
        <v>26</v>
      </c>
      <c r="E2" s="5" t="s">
        <v>27</v>
      </c>
      <c r="F2" s="5" t="s">
        <v>28</v>
      </c>
      <c r="G2" s="5" t="s">
        <v>34</v>
      </c>
      <c r="H2" s="5" t="s">
        <v>35</v>
      </c>
      <c r="I2" s="5" t="s">
        <v>2</v>
      </c>
    </row>
    <row r="3" spans="2:9" ht="24.9" customHeight="1">
      <c r="B3" s="5">
        <v>1</v>
      </c>
      <c r="C3" s="3" t="s">
        <v>36</v>
      </c>
      <c r="D3" s="6" t="s">
        <v>30</v>
      </c>
      <c r="E3" s="6"/>
      <c r="F3" s="7"/>
      <c r="G3" s="6"/>
      <c r="H3" s="6"/>
      <c r="I3" s="4"/>
    </row>
    <row r="4" spans="2:9" ht="24.9" customHeight="1">
      <c r="B4" s="5">
        <v>2</v>
      </c>
      <c r="C4" s="3" t="s">
        <v>38</v>
      </c>
      <c r="D4" s="6" t="s">
        <v>30</v>
      </c>
      <c r="E4" s="6">
        <v>2</v>
      </c>
      <c r="F4" s="7">
        <v>5.7</v>
      </c>
      <c r="G4" s="6"/>
      <c r="H4" s="6"/>
      <c r="I4" s="4">
        <v>11.4</v>
      </c>
    </row>
    <row r="5" spans="2:9" ht="24.9" customHeight="1">
      <c r="B5" s="5">
        <v>3</v>
      </c>
      <c r="C5" s="3" t="s">
        <v>39</v>
      </c>
      <c r="D5" s="6" t="s">
        <v>30</v>
      </c>
      <c r="E5" s="6">
        <v>4</v>
      </c>
      <c r="F5" s="7"/>
      <c r="G5" s="6" t="s">
        <v>110</v>
      </c>
      <c r="H5" s="6">
        <v>7.2</v>
      </c>
      <c r="I5" s="4">
        <v>28.8</v>
      </c>
    </row>
    <row r="6" spans="2:9" ht="24.9" customHeight="1">
      <c r="B6" s="5">
        <v>4</v>
      </c>
      <c r="C6" s="3" t="s">
        <v>40</v>
      </c>
      <c r="D6" s="6" t="s">
        <v>30</v>
      </c>
      <c r="E6" s="6"/>
      <c r="F6" s="7"/>
      <c r="G6" s="6"/>
      <c r="H6" s="6"/>
      <c r="I6" s="4"/>
    </row>
    <row r="7" spans="2:9" ht="24.9" customHeight="1">
      <c r="B7" s="5">
        <v>5</v>
      </c>
      <c r="C7" s="2" t="s">
        <v>41</v>
      </c>
      <c r="D7" s="6" t="s">
        <v>30</v>
      </c>
      <c r="E7" s="6">
        <v>1</v>
      </c>
      <c r="F7" s="7">
        <v>6.5</v>
      </c>
      <c r="G7" s="6"/>
      <c r="H7" s="6"/>
      <c r="I7" s="4">
        <v>6.5</v>
      </c>
    </row>
    <row r="8" spans="2:9" ht="24.9" customHeight="1">
      <c r="B8" s="5">
        <v>6</v>
      </c>
      <c r="C8" s="3" t="s">
        <v>43</v>
      </c>
      <c r="D8" s="6" t="s">
        <v>33</v>
      </c>
      <c r="E8" s="6"/>
      <c r="F8" s="7"/>
      <c r="G8" s="6"/>
      <c r="H8" s="6"/>
      <c r="I8" s="4"/>
    </row>
    <row r="9" spans="2:9" ht="24.9" customHeight="1">
      <c r="B9" s="5">
        <v>7</v>
      </c>
      <c r="C9" s="3" t="s">
        <v>44</v>
      </c>
      <c r="D9" s="6" t="s">
        <v>33</v>
      </c>
      <c r="E9" s="6">
        <v>3</v>
      </c>
      <c r="F9" s="7">
        <v>2</v>
      </c>
      <c r="G9" s="6"/>
      <c r="H9" s="6"/>
      <c r="I9" s="4">
        <v>6</v>
      </c>
    </row>
    <row r="10" spans="2:9" ht="24.9" customHeight="1">
      <c r="B10" s="5">
        <v>8</v>
      </c>
      <c r="C10" s="3" t="s">
        <v>45</v>
      </c>
      <c r="D10" s="6" t="s">
        <v>46</v>
      </c>
      <c r="E10" s="6">
        <v>3</v>
      </c>
      <c r="F10" s="7"/>
      <c r="G10" s="6" t="s">
        <v>111</v>
      </c>
      <c r="H10" s="6">
        <v>3.25</v>
      </c>
      <c r="I10" s="4">
        <v>9.75</v>
      </c>
    </row>
    <row r="11" spans="2:9" ht="24.9" customHeight="1">
      <c r="B11" s="5">
        <v>9</v>
      </c>
      <c r="C11" s="3" t="s">
        <v>48</v>
      </c>
      <c r="D11" s="6" t="s">
        <v>46</v>
      </c>
      <c r="E11" s="6"/>
      <c r="F11" s="7"/>
      <c r="G11" s="6"/>
      <c r="H11" s="6"/>
      <c r="I11" s="4"/>
    </row>
    <row r="12" spans="2:9" ht="24.9" customHeight="1">
      <c r="B12" s="5">
        <v>10</v>
      </c>
      <c r="C12" s="3" t="s">
        <v>49</v>
      </c>
      <c r="D12" s="6" t="s">
        <v>46</v>
      </c>
      <c r="E12" s="6"/>
      <c r="F12" s="7"/>
      <c r="G12" s="6"/>
      <c r="H12" s="6"/>
      <c r="I12" s="4"/>
    </row>
    <row r="13" spans="2:9" ht="24.9" customHeight="1">
      <c r="B13" s="5">
        <v>11</v>
      </c>
      <c r="C13" s="3" t="s">
        <v>51</v>
      </c>
      <c r="D13" s="6" t="s">
        <v>30</v>
      </c>
      <c r="E13" s="6">
        <v>2</v>
      </c>
      <c r="F13" s="7"/>
      <c r="G13" s="6" t="s">
        <v>112</v>
      </c>
      <c r="H13" s="6">
        <v>6.5</v>
      </c>
      <c r="I13" s="4">
        <v>13</v>
      </c>
    </row>
    <row r="14" spans="2:9" ht="24.9" customHeight="1">
      <c r="B14" s="5">
        <v>12</v>
      </c>
      <c r="C14" s="3" t="s">
        <v>52</v>
      </c>
      <c r="D14" s="6" t="s">
        <v>30</v>
      </c>
      <c r="E14" s="6">
        <v>2</v>
      </c>
      <c r="F14" s="7"/>
      <c r="G14" s="6" t="s">
        <v>113</v>
      </c>
      <c r="H14" s="6">
        <v>2.2000000000000002</v>
      </c>
      <c r="I14" s="4">
        <v>4.4000000000000004</v>
      </c>
    </row>
    <row r="15" spans="2:9" ht="24.9" customHeight="1">
      <c r="B15" s="5">
        <v>13</v>
      </c>
      <c r="C15" s="3" t="s">
        <v>54</v>
      </c>
      <c r="D15" s="6" t="s">
        <v>30</v>
      </c>
      <c r="E15" s="6">
        <v>4</v>
      </c>
      <c r="F15" s="7">
        <v>4.9000000000000004</v>
      </c>
      <c r="G15" s="6"/>
      <c r="H15" s="6"/>
      <c r="I15" s="4">
        <v>19.600000000000001</v>
      </c>
    </row>
    <row r="16" spans="2:9" ht="24.9" customHeight="1">
      <c r="B16" s="5">
        <v>14</v>
      </c>
      <c r="C16" s="3" t="s">
        <v>55</v>
      </c>
      <c r="D16" s="6" t="s">
        <v>30</v>
      </c>
      <c r="E16" s="6">
        <v>1</v>
      </c>
      <c r="F16" s="7"/>
      <c r="G16" s="6" t="s">
        <v>114</v>
      </c>
      <c r="H16" s="6">
        <v>6.5</v>
      </c>
      <c r="I16" s="4">
        <v>6.5</v>
      </c>
    </row>
    <row r="17" spans="2:9" ht="24.9" customHeight="1">
      <c r="B17" s="5">
        <v>15</v>
      </c>
      <c r="C17" s="3" t="s">
        <v>56</v>
      </c>
      <c r="D17" s="6" t="s">
        <v>33</v>
      </c>
      <c r="E17" s="6">
        <v>3</v>
      </c>
      <c r="F17" s="7"/>
      <c r="G17" s="6"/>
      <c r="H17" s="6">
        <v>8.15</v>
      </c>
      <c r="I17" s="4">
        <v>24.45</v>
      </c>
    </row>
    <row r="18" spans="2:9" ht="24.9" customHeight="1">
      <c r="B18" s="5">
        <v>16</v>
      </c>
      <c r="C18" s="3" t="s">
        <v>57</v>
      </c>
      <c r="D18" s="6" t="s">
        <v>33</v>
      </c>
      <c r="E18" s="6"/>
      <c r="F18" s="7"/>
      <c r="G18" s="6"/>
      <c r="H18" s="6"/>
      <c r="I18" s="4"/>
    </row>
    <row r="19" spans="2:9" ht="24.9" customHeight="1">
      <c r="B19" s="5">
        <v>17</v>
      </c>
      <c r="C19" s="3" t="s">
        <v>58</v>
      </c>
      <c r="D19" s="6" t="s">
        <v>30</v>
      </c>
      <c r="E19" s="6">
        <v>1</v>
      </c>
      <c r="F19" s="7"/>
      <c r="G19" s="6" t="s">
        <v>115</v>
      </c>
      <c r="H19" s="6">
        <v>6.1</v>
      </c>
      <c r="I19" s="4">
        <v>6.1</v>
      </c>
    </row>
    <row r="20" spans="2:9" ht="24.9" customHeight="1">
      <c r="B20" s="5">
        <v>18</v>
      </c>
      <c r="C20" s="3" t="s">
        <v>59</v>
      </c>
      <c r="D20" s="6" t="s">
        <v>30</v>
      </c>
      <c r="E20" s="6">
        <v>1</v>
      </c>
      <c r="F20" s="7"/>
      <c r="G20" s="6"/>
      <c r="H20" s="6">
        <v>12.2</v>
      </c>
      <c r="I20" s="4">
        <v>12.2</v>
      </c>
    </row>
    <row r="21" spans="2:9" ht="24.9" customHeight="1">
      <c r="B21" s="5">
        <v>19</v>
      </c>
      <c r="C21" s="3" t="s">
        <v>60</v>
      </c>
      <c r="D21" s="6" t="s">
        <v>30</v>
      </c>
      <c r="E21" s="6">
        <v>2</v>
      </c>
      <c r="F21" s="7"/>
      <c r="G21" s="6" t="s">
        <v>116</v>
      </c>
      <c r="H21" s="6">
        <v>7.35</v>
      </c>
      <c r="I21" s="4">
        <v>14.7</v>
      </c>
    </row>
    <row r="22" spans="2:9" ht="24.9" customHeight="1">
      <c r="B22" s="5">
        <v>20</v>
      </c>
      <c r="C22" s="3" t="s">
        <v>62</v>
      </c>
      <c r="D22" s="6" t="s">
        <v>30</v>
      </c>
      <c r="E22" s="6">
        <v>1</v>
      </c>
      <c r="F22" s="7"/>
      <c r="G22" s="6"/>
      <c r="H22" s="6">
        <v>7.35</v>
      </c>
      <c r="I22" s="4">
        <v>7.35</v>
      </c>
    </row>
    <row r="23" spans="2:9" ht="24.9" customHeight="1">
      <c r="B23" s="5">
        <v>21</v>
      </c>
      <c r="C23" s="3" t="s">
        <v>63</v>
      </c>
      <c r="D23" s="6" t="s">
        <v>30</v>
      </c>
      <c r="E23" s="6">
        <v>2</v>
      </c>
      <c r="F23" s="7"/>
      <c r="G23" s="6" t="s">
        <v>117</v>
      </c>
      <c r="H23" s="6">
        <v>5.7</v>
      </c>
      <c r="I23" s="4">
        <v>11.4</v>
      </c>
    </row>
    <row r="24" spans="2:9" ht="24.9" customHeight="1">
      <c r="B24" s="5">
        <v>22</v>
      </c>
      <c r="C24" s="3" t="s">
        <v>65</v>
      </c>
      <c r="D24" s="6" t="s">
        <v>66</v>
      </c>
      <c r="E24" s="6"/>
      <c r="F24" s="7"/>
      <c r="G24" s="6"/>
      <c r="H24" s="6"/>
      <c r="I24" s="4"/>
    </row>
    <row r="25" spans="2:9" ht="24.9" customHeight="1">
      <c r="B25" s="5">
        <v>23</v>
      </c>
      <c r="C25" s="3" t="s">
        <v>67</v>
      </c>
      <c r="D25" s="6" t="s">
        <v>33</v>
      </c>
      <c r="E25" s="6">
        <v>2</v>
      </c>
      <c r="F25" s="7">
        <v>4.9000000000000004</v>
      </c>
      <c r="G25" s="6"/>
      <c r="H25" s="6"/>
      <c r="I25" s="4">
        <v>9.8000000000000007</v>
      </c>
    </row>
    <row r="26" spans="2:9" ht="24.9" customHeight="1">
      <c r="B26" s="5">
        <v>24</v>
      </c>
      <c r="C26" s="3" t="s">
        <v>68</v>
      </c>
      <c r="D26" s="6" t="s">
        <v>46</v>
      </c>
      <c r="E26" s="6"/>
      <c r="F26" s="7"/>
      <c r="G26" s="6"/>
      <c r="H26" s="6"/>
      <c r="I26" s="4"/>
    </row>
    <row r="27" spans="2:9" ht="24.9" customHeight="1">
      <c r="B27" s="5">
        <v>25</v>
      </c>
      <c r="C27" s="3" t="s">
        <v>69</v>
      </c>
      <c r="D27" s="6" t="s">
        <v>46</v>
      </c>
      <c r="E27" s="6"/>
      <c r="F27" s="7"/>
      <c r="G27" s="6"/>
      <c r="H27" s="6"/>
      <c r="I27" s="4"/>
    </row>
    <row r="28" spans="2:9" ht="24.9" customHeight="1">
      <c r="B28" s="5">
        <v>26</v>
      </c>
      <c r="C28" s="3" t="s">
        <v>70</v>
      </c>
      <c r="D28" s="6" t="s">
        <v>46</v>
      </c>
      <c r="E28" s="6"/>
      <c r="F28" s="7"/>
      <c r="G28" s="6"/>
      <c r="H28" s="6"/>
      <c r="I28" s="4"/>
    </row>
    <row r="29" spans="2:9" ht="24.9" customHeight="1">
      <c r="B29" s="5">
        <v>27</v>
      </c>
      <c r="C29" s="3" t="s">
        <v>71</v>
      </c>
      <c r="D29" s="6" t="s">
        <v>46</v>
      </c>
      <c r="E29" s="6"/>
      <c r="F29" s="7"/>
      <c r="G29" s="6"/>
      <c r="H29" s="6"/>
      <c r="I29" s="4"/>
    </row>
    <row r="30" spans="2:9" ht="24.9" customHeight="1">
      <c r="B30" s="5">
        <v>28</v>
      </c>
      <c r="C30" s="3" t="s">
        <v>72</v>
      </c>
      <c r="D30" s="6" t="s">
        <v>46</v>
      </c>
      <c r="E30" s="6"/>
      <c r="F30" s="7"/>
      <c r="G30" s="6"/>
      <c r="H30" s="6"/>
      <c r="I30" s="4"/>
    </row>
    <row r="31" spans="2:9" ht="24.9" customHeight="1">
      <c r="B31" s="5">
        <v>29</v>
      </c>
      <c r="C31" s="3" t="s">
        <v>73</v>
      </c>
      <c r="D31" s="6" t="s">
        <v>46</v>
      </c>
      <c r="E31" s="6"/>
      <c r="F31" s="7"/>
      <c r="G31" s="6"/>
      <c r="H31" s="6"/>
      <c r="I31" s="4"/>
    </row>
    <row r="32" spans="2:9" ht="24.9" customHeight="1">
      <c r="B32" s="5">
        <v>30</v>
      </c>
      <c r="C32" s="3" t="s">
        <v>74</v>
      </c>
      <c r="D32" s="6" t="s">
        <v>46</v>
      </c>
      <c r="E32" s="6"/>
      <c r="F32" s="7"/>
      <c r="G32" s="6"/>
      <c r="H32" s="6"/>
      <c r="I32" s="4"/>
    </row>
    <row r="33" spans="2:9" ht="24.9" customHeight="1">
      <c r="B33" s="5">
        <v>31</v>
      </c>
      <c r="C33" s="3" t="s">
        <v>75</v>
      </c>
      <c r="D33" s="6" t="s">
        <v>31</v>
      </c>
      <c r="E33" s="6">
        <v>10</v>
      </c>
      <c r="F33" s="7"/>
      <c r="G33" s="6" t="s">
        <v>118</v>
      </c>
      <c r="H33" s="6">
        <v>4.9000000000000004</v>
      </c>
      <c r="I33" s="4">
        <v>49</v>
      </c>
    </row>
    <row r="34" spans="2:9" ht="24.9" customHeight="1">
      <c r="B34" s="5">
        <v>32</v>
      </c>
      <c r="C34" s="3" t="s">
        <v>77</v>
      </c>
      <c r="D34" s="6" t="s">
        <v>119</v>
      </c>
      <c r="E34" s="6">
        <v>1</v>
      </c>
      <c r="F34" s="7"/>
      <c r="G34" s="6" t="s">
        <v>120</v>
      </c>
      <c r="H34" s="6">
        <v>10.6</v>
      </c>
      <c r="I34" s="4">
        <v>10.6</v>
      </c>
    </row>
    <row r="35" spans="2:9" ht="24.9" customHeight="1">
      <c r="B35" s="5">
        <v>33</v>
      </c>
      <c r="C35" s="3" t="s">
        <v>78</v>
      </c>
      <c r="D35" s="6" t="s">
        <v>46</v>
      </c>
      <c r="E35" s="6"/>
      <c r="F35" s="7"/>
      <c r="G35" s="6"/>
      <c r="H35" s="6"/>
      <c r="I35" s="4"/>
    </row>
    <row r="36" spans="2:9" ht="24.9" customHeight="1">
      <c r="B36" s="5">
        <v>34</v>
      </c>
      <c r="C36" s="3" t="s">
        <v>79</v>
      </c>
      <c r="D36" s="6" t="s">
        <v>119</v>
      </c>
      <c r="E36" s="6">
        <v>1</v>
      </c>
      <c r="F36" s="7">
        <v>2.4500000000000002</v>
      </c>
      <c r="G36" s="6"/>
      <c r="H36" s="6"/>
      <c r="I36" s="4">
        <v>2.4500000000000002</v>
      </c>
    </row>
    <row r="37" spans="2:9" ht="24.9" customHeight="1">
      <c r="B37" s="5">
        <v>35</v>
      </c>
      <c r="C37" s="3" t="s">
        <v>80</v>
      </c>
      <c r="D37" s="6" t="s">
        <v>46</v>
      </c>
      <c r="E37" s="6"/>
      <c r="F37" s="7"/>
      <c r="G37" s="6"/>
      <c r="H37" s="6"/>
      <c r="I37" s="4"/>
    </row>
    <row r="38" spans="2:9" ht="24.9" customHeight="1">
      <c r="B38" s="5">
        <v>36</v>
      </c>
      <c r="C38" s="3" t="s">
        <v>32</v>
      </c>
      <c r="D38" s="6" t="s">
        <v>46</v>
      </c>
      <c r="E38" s="6"/>
      <c r="F38" s="7"/>
      <c r="G38" s="6"/>
      <c r="H38" s="6"/>
      <c r="I38" s="4"/>
    </row>
    <row r="39" spans="2:9" ht="24.9" customHeight="1">
      <c r="B39" s="5">
        <v>37</v>
      </c>
      <c r="C39" s="3" t="s">
        <v>81</v>
      </c>
      <c r="D39" s="6" t="s">
        <v>46</v>
      </c>
      <c r="E39" s="6"/>
      <c r="F39" s="7"/>
      <c r="G39" s="6"/>
      <c r="H39" s="6"/>
      <c r="I39" s="4"/>
    </row>
    <row r="40" spans="2:9" ht="24.9" customHeight="1">
      <c r="B40" s="5">
        <v>38</v>
      </c>
      <c r="C40" s="3" t="s">
        <v>82</v>
      </c>
      <c r="D40" s="6" t="s">
        <v>46</v>
      </c>
      <c r="E40" s="6">
        <v>10</v>
      </c>
      <c r="F40" s="7"/>
      <c r="G40" s="6" t="s">
        <v>121</v>
      </c>
      <c r="H40" s="6">
        <v>2.4500000000000002</v>
      </c>
      <c r="I40" s="4">
        <v>24.5</v>
      </c>
    </row>
    <row r="41" spans="2:9" ht="24.9" customHeight="1">
      <c r="B41" s="5">
        <v>39</v>
      </c>
      <c r="C41" s="3" t="s">
        <v>83</v>
      </c>
      <c r="D41" s="6" t="s">
        <v>46</v>
      </c>
      <c r="E41" s="6"/>
      <c r="F41" s="7"/>
      <c r="G41" s="6"/>
      <c r="H41" s="6"/>
      <c r="I41" s="4"/>
    </row>
    <row r="42" spans="2:9" ht="24.9" customHeight="1">
      <c r="B42" s="5">
        <v>40</v>
      </c>
      <c r="C42" s="3" t="s">
        <v>84</v>
      </c>
      <c r="D42" s="6" t="s">
        <v>46</v>
      </c>
      <c r="E42" s="6"/>
      <c r="F42" s="7"/>
      <c r="G42" s="6"/>
      <c r="H42" s="6"/>
      <c r="I42" s="4"/>
    </row>
    <row r="43" spans="2:9" ht="24.9" customHeight="1">
      <c r="B43" s="5">
        <v>41</v>
      </c>
      <c r="C43" s="3" t="s">
        <v>85</v>
      </c>
      <c r="D43" s="6" t="s">
        <v>46</v>
      </c>
      <c r="E43" s="6"/>
      <c r="F43" s="7"/>
      <c r="G43" s="6"/>
      <c r="H43" s="6"/>
      <c r="I43" s="4"/>
    </row>
    <row r="44" spans="2:9" ht="24.9" customHeight="1">
      <c r="B44" s="5">
        <v>42</v>
      </c>
      <c r="C44" s="3" t="s">
        <v>87</v>
      </c>
      <c r="D44" s="6" t="s">
        <v>46</v>
      </c>
      <c r="E44" s="6"/>
      <c r="F44" s="7"/>
      <c r="G44" s="6"/>
      <c r="H44" s="6"/>
      <c r="I44" s="4"/>
    </row>
    <row r="45" spans="2:9" ht="24.9" customHeight="1">
      <c r="B45" s="5">
        <v>43</v>
      </c>
      <c r="C45" s="3" t="s">
        <v>88</v>
      </c>
      <c r="D45" s="6" t="s">
        <v>46</v>
      </c>
      <c r="E45" s="6"/>
      <c r="F45" s="7"/>
      <c r="G45" s="6"/>
      <c r="H45" s="6"/>
      <c r="I45" s="4"/>
    </row>
    <row r="46" spans="2:9" ht="24.9" customHeight="1">
      <c r="B46" s="5">
        <v>44</v>
      </c>
      <c r="C46" s="3" t="s">
        <v>89</v>
      </c>
      <c r="D46" s="6" t="s">
        <v>46</v>
      </c>
      <c r="E46" s="6"/>
      <c r="F46" s="7"/>
      <c r="G46" s="6"/>
      <c r="H46" s="6"/>
      <c r="I46" s="4"/>
    </row>
    <row r="47" spans="2:9" ht="24.9" customHeight="1">
      <c r="B47" s="5">
        <v>45</v>
      </c>
      <c r="C47" s="3" t="s">
        <v>90</v>
      </c>
      <c r="D47" s="6" t="s">
        <v>46</v>
      </c>
      <c r="E47" s="6"/>
      <c r="F47" s="7"/>
      <c r="G47" s="6"/>
      <c r="H47" s="6"/>
      <c r="I47" s="4"/>
    </row>
    <row r="48" spans="2:9" ht="24.9" customHeight="1">
      <c r="B48" s="5">
        <v>46</v>
      </c>
      <c r="C48" s="3" t="s">
        <v>91</v>
      </c>
      <c r="D48" s="6" t="s">
        <v>46</v>
      </c>
      <c r="E48" s="6"/>
      <c r="F48" s="7"/>
      <c r="G48" s="6"/>
      <c r="H48" s="6"/>
      <c r="I48" s="4"/>
    </row>
    <row r="49" spans="2:9" ht="24.9" customHeight="1">
      <c r="B49" s="5">
        <v>47</v>
      </c>
      <c r="C49" s="3" t="s">
        <v>92</v>
      </c>
      <c r="D49" s="6" t="s">
        <v>46</v>
      </c>
      <c r="E49" s="6"/>
      <c r="F49" s="7"/>
      <c r="G49" s="6"/>
      <c r="H49" s="6"/>
      <c r="I49" s="4"/>
    </row>
    <row r="50" spans="2:9" ht="24.9" customHeight="1">
      <c r="B50" s="5">
        <v>48</v>
      </c>
      <c r="C50" s="3" t="s">
        <v>93</v>
      </c>
      <c r="D50" s="6" t="s">
        <v>46</v>
      </c>
      <c r="E50" s="6"/>
      <c r="F50" s="7"/>
      <c r="G50" s="6"/>
      <c r="H50" s="6"/>
      <c r="I50" s="4"/>
    </row>
    <row r="51" spans="2:9" ht="24.9" customHeight="1">
      <c r="B51" s="5">
        <v>49</v>
      </c>
      <c r="C51" s="3" t="s">
        <v>94</v>
      </c>
      <c r="D51" s="6" t="s">
        <v>119</v>
      </c>
      <c r="E51" s="6">
        <v>1</v>
      </c>
      <c r="F51" s="7"/>
      <c r="G51" s="6" t="s">
        <v>122</v>
      </c>
      <c r="H51" s="6">
        <v>11.45</v>
      </c>
      <c r="I51" s="4">
        <v>11.45</v>
      </c>
    </row>
    <row r="52" spans="2:9" ht="24.9" customHeight="1">
      <c r="B52" s="5">
        <v>50</v>
      </c>
      <c r="C52" s="3" t="s">
        <v>95</v>
      </c>
      <c r="D52" s="6" t="s">
        <v>31</v>
      </c>
      <c r="E52" s="6">
        <v>1</v>
      </c>
      <c r="F52" s="7"/>
      <c r="G52" s="6" t="s">
        <v>123</v>
      </c>
      <c r="H52" s="6">
        <v>4.9000000000000004</v>
      </c>
      <c r="I52" s="4">
        <v>4.9000000000000004</v>
      </c>
    </row>
    <row r="53" spans="2:9" ht="24.9" customHeight="1">
      <c r="B53" s="5">
        <v>51</v>
      </c>
      <c r="C53" s="3" t="s">
        <v>96</v>
      </c>
      <c r="D53" s="6" t="s">
        <v>46</v>
      </c>
      <c r="E53" s="6"/>
      <c r="F53" s="7"/>
      <c r="G53" s="6"/>
      <c r="H53" s="6"/>
      <c r="I53" s="4"/>
    </row>
    <row r="54" spans="2:9" ht="24.9" customHeight="1">
      <c r="B54" s="5">
        <v>52</v>
      </c>
      <c r="C54" s="3" t="s">
        <v>97</v>
      </c>
      <c r="D54" s="6" t="s">
        <v>46</v>
      </c>
      <c r="E54" s="6"/>
      <c r="F54" s="7"/>
      <c r="G54" s="6"/>
      <c r="H54" s="6"/>
      <c r="I54" s="4"/>
    </row>
    <row r="55" spans="2:9" ht="24.9" customHeight="1">
      <c r="B55" s="5">
        <v>53</v>
      </c>
      <c r="C55" s="3" t="s">
        <v>98</v>
      </c>
      <c r="D55" s="6" t="s">
        <v>46</v>
      </c>
      <c r="E55" s="6"/>
      <c r="F55" s="7"/>
      <c r="G55" s="6"/>
      <c r="H55" s="6"/>
      <c r="I55" s="4"/>
    </row>
    <row r="56" spans="2:9" ht="24.9" customHeight="1">
      <c r="B56" s="5">
        <v>54</v>
      </c>
      <c r="C56" s="3" t="s">
        <v>99</v>
      </c>
      <c r="D56" s="6" t="s">
        <v>46</v>
      </c>
      <c r="E56" s="6"/>
      <c r="F56" s="7"/>
      <c r="G56" s="6"/>
      <c r="H56" s="6"/>
      <c r="I56" s="4"/>
    </row>
    <row r="57" spans="2:9" ht="24.9" customHeight="1">
      <c r="B57" s="5">
        <v>55</v>
      </c>
      <c r="C57" s="3" t="s">
        <v>100</v>
      </c>
      <c r="D57" s="6" t="s">
        <v>46</v>
      </c>
      <c r="E57" s="6"/>
      <c r="F57" s="7"/>
      <c r="G57" s="6"/>
      <c r="H57" s="6"/>
      <c r="I57" s="4"/>
    </row>
    <row r="58" spans="2:9" ht="24.9" customHeight="1">
      <c r="B58" s="5">
        <v>56</v>
      </c>
      <c r="C58" s="3" t="s">
        <v>101</v>
      </c>
      <c r="D58" s="6" t="s">
        <v>46</v>
      </c>
      <c r="E58" s="6"/>
      <c r="F58" s="7"/>
      <c r="G58" s="6"/>
      <c r="H58" s="6"/>
      <c r="I58" s="4"/>
    </row>
    <row r="59" spans="2:9" ht="24.9" customHeight="1">
      <c r="B59" s="5">
        <v>57</v>
      </c>
      <c r="C59" s="3" t="s">
        <v>102</v>
      </c>
      <c r="D59" s="6" t="s">
        <v>119</v>
      </c>
      <c r="E59" s="6">
        <v>1</v>
      </c>
      <c r="F59" s="7">
        <v>1.95</v>
      </c>
      <c r="G59" s="6"/>
      <c r="H59" s="6"/>
      <c r="I59" s="4">
        <v>1.95</v>
      </c>
    </row>
    <row r="60" spans="2:9" ht="24.9" customHeight="1">
      <c r="B60" s="5">
        <v>58</v>
      </c>
      <c r="C60" s="3" t="s">
        <v>103</v>
      </c>
      <c r="D60" s="6" t="s">
        <v>46</v>
      </c>
      <c r="E60" s="6"/>
      <c r="F60" s="7"/>
      <c r="G60" s="6"/>
      <c r="H60" s="6"/>
      <c r="I60" s="4"/>
    </row>
    <row r="61" spans="2:9" ht="24.9" customHeight="1">
      <c r="B61" s="5">
        <v>59</v>
      </c>
      <c r="C61" s="3" t="s">
        <v>104</v>
      </c>
      <c r="D61" s="6" t="s">
        <v>46</v>
      </c>
      <c r="E61" s="6"/>
      <c r="F61" s="7"/>
      <c r="G61" s="6"/>
      <c r="H61" s="6"/>
      <c r="I61" s="4"/>
    </row>
    <row r="62" spans="2:9" ht="24.9" customHeight="1">
      <c r="B62" s="5">
        <v>60</v>
      </c>
      <c r="C62" s="3" t="s">
        <v>105</v>
      </c>
      <c r="D62" s="6" t="s">
        <v>46</v>
      </c>
      <c r="E62" s="6"/>
      <c r="F62" s="7"/>
      <c r="G62" s="6"/>
      <c r="H62" s="6"/>
      <c r="I62" s="4"/>
    </row>
    <row r="63" spans="2:9" ht="24.9" customHeight="1">
      <c r="B63" s="5">
        <v>61</v>
      </c>
      <c r="C63" s="3" t="s">
        <v>106</v>
      </c>
      <c r="D63" s="6" t="s">
        <v>46</v>
      </c>
      <c r="E63" s="6"/>
      <c r="F63" s="7"/>
      <c r="G63" s="6"/>
      <c r="H63" s="6"/>
      <c r="I63" s="4"/>
    </row>
    <row r="64" spans="2:9" ht="24.9" customHeight="1">
      <c r="B64" s="5">
        <v>62</v>
      </c>
      <c r="C64" s="3" t="s">
        <v>107</v>
      </c>
      <c r="D64" s="6" t="s">
        <v>46</v>
      </c>
      <c r="E64" s="6"/>
      <c r="F64" s="7"/>
      <c r="G64" s="6"/>
      <c r="H64" s="6"/>
      <c r="I64" s="4"/>
    </row>
    <row r="65" spans="2:9" ht="24.9" customHeight="1">
      <c r="B65" s="5">
        <v>63</v>
      </c>
      <c r="C65" s="3" t="s">
        <v>108</v>
      </c>
      <c r="D65" s="6" t="s">
        <v>46</v>
      </c>
      <c r="E65" s="6"/>
      <c r="F65" s="7"/>
      <c r="G65" s="6"/>
      <c r="H65" s="6"/>
      <c r="I65" s="4"/>
    </row>
    <row r="66" spans="2:9">
      <c r="H66" s="9" t="s">
        <v>109</v>
      </c>
      <c r="I66" s="10">
        <f>SUM(I3:I65)</f>
        <v>296.79999999999995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86BE8-264C-4EB9-A2EB-E2ED12E3CD27}">
  <dimension ref="A1:Q16"/>
  <sheetViews>
    <sheetView zoomScale="78" zoomScaleNormal="78" workbookViewId="0">
      <selection activeCell="E17" sqref="E17"/>
    </sheetView>
  </sheetViews>
  <sheetFormatPr defaultRowHeight="14.5"/>
  <cols>
    <col min="2" max="2" width="18" customWidth="1"/>
    <col min="5" max="5" width="14.08984375" customWidth="1"/>
  </cols>
  <sheetData>
    <row r="1" spans="1:17">
      <c r="A1" s="11"/>
      <c r="B1" s="12" t="s">
        <v>124</v>
      </c>
      <c r="C1" s="12" t="s">
        <v>125</v>
      </c>
      <c r="D1" s="12" t="s">
        <v>126</v>
      </c>
      <c r="E1" s="12" t="s">
        <v>127</v>
      </c>
    </row>
    <row r="2" spans="1:17">
      <c r="A2" s="13" t="s">
        <v>0</v>
      </c>
      <c r="B2" s="14"/>
      <c r="C2" s="14"/>
      <c r="D2" s="14"/>
      <c r="E2" s="14" t="s">
        <v>128</v>
      </c>
    </row>
    <row r="3" spans="1:17">
      <c r="A3" s="15"/>
      <c r="B3" s="16"/>
      <c r="C3" s="16"/>
      <c r="D3" s="16"/>
      <c r="E3" s="16"/>
    </row>
    <row r="4" spans="1:17">
      <c r="A4" s="12">
        <v>1</v>
      </c>
      <c r="B4" s="11" t="s">
        <v>129</v>
      </c>
      <c r="C4" s="11" t="s">
        <v>130</v>
      </c>
      <c r="D4" s="17">
        <v>5.7</v>
      </c>
      <c r="E4" s="17">
        <f>5.7*95</f>
        <v>541.5</v>
      </c>
      <c r="G4" s="22"/>
      <c r="H4" s="23"/>
      <c r="I4" s="23"/>
      <c r="J4" s="24"/>
      <c r="K4" s="24"/>
      <c r="M4" s="22"/>
      <c r="N4" s="23"/>
      <c r="O4" s="23"/>
      <c r="P4" s="24"/>
      <c r="Q4" s="24"/>
    </row>
    <row r="5" spans="1:17">
      <c r="A5" s="14">
        <v>2</v>
      </c>
      <c r="B5" s="13" t="s">
        <v>131</v>
      </c>
      <c r="C5" s="13" t="s">
        <v>132</v>
      </c>
      <c r="D5" s="18">
        <v>3.7</v>
      </c>
      <c r="E5" s="18">
        <f>3.7*60</f>
        <v>222</v>
      </c>
      <c r="G5" s="22"/>
      <c r="H5" s="23"/>
      <c r="I5" s="23"/>
      <c r="J5" s="24"/>
      <c r="K5" s="24"/>
      <c r="M5" s="22"/>
      <c r="N5" s="23"/>
      <c r="O5" s="23"/>
      <c r="P5" s="24"/>
      <c r="Q5" s="24"/>
    </row>
    <row r="6" spans="1:17">
      <c r="A6" s="14">
        <v>3</v>
      </c>
      <c r="B6" s="13" t="s">
        <v>133</v>
      </c>
      <c r="C6" s="13" t="s">
        <v>134</v>
      </c>
      <c r="D6" s="13">
        <v>3.27</v>
      </c>
      <c r="E6" s="18">
        <f>3.27*50</f>
        <v>163.5</v>
      </c>
      <c r="G6" s="22"/>
      <c r="H6" s="23"/>
      <c r="I6" s="23"/>
      <c r="J6" s="23"/>
      <c r="K6" s="24"/>
      <c r="M6" s="22"/>
      <c r="N6" s="23"/>
      <c r="O6" s="23"/>
      <c r="P6" s="23"/>
      <c r="Q6" s="24"/>
    </row>
    <row r="7" spans="1:17">
      <c r="A7" s="14">
        <v>4</v>
      </c>
      <c r="B7" s="13" t="s">
        <v>135</v>
      </c>
      <c r="C7" s="13" t="s">
        <v>136</v>
      </c>
      <c r="D7" s="13">
        <v>5.5</v>
      </c>
      <c r="E7" s="18">
        <f>5.5*15</f>
        <v>82.5</v>
      </c>
      <c r="G7" s="22"/>
      <c r="H7" s="23"/>
      <c r="I7" s="23"/>
      <c r="J7" s="23"/>
      <c r="K7" s="24"/>
      <c r="M7" s="22"/>
      <c r="N7" s="23"/>
      <c r="O7" s="23"/>
      <c r="P7" s="23"/>
      <c r="Q7" s="24"/>
    </row>
    <row r="8" spans="1:17">
      <c r="A8" s="14">
        <v>5</v>
      </c>
      <c r="B8" s="13" t="s">
        <v>137</v>
      </c>
      <c r="C8" s="13" t="s">
        <v>138</v>
      </c>
      <c r="D8" s="13">
        <v>32.700000000000003</v>
      </c>
      <c r="E8" s="13">
        <f>32.7*30</f>
        <v>981.00000000000011</v>
      </c>
      <c r="G8" s="22"/>
      <c r="H8" s="23"/>
      <c r="I8" s="23"/>
      <c r="J8" s="23"/>
      <c r="K8" s="23"/>
      <c r="M8" s="22"/>
      <c r="N8" s="23"/>
      <c r="O8" s="23"/>
      <c r="P8" s="23"/>
      <c r="Q8" s="23"/>
    </row>
    <row r="9" spans="1:17">
      <c r="A9" s="14">
        <v>6</v>
      </c>
      <c r="B9" s="13" t="s">
        <v>139</v>
      </c>
      <c r="C9" s="13" t="s">
        <v>136</v>
      </c>
      <c r="D9" s="13">
        <v>6.96</v>
      </c>
      <c r="E9" s="13">
        <f>6.96*15</f>
        <v>104.4</v>
      </c>
      <c r="G9" s="22"/>
      <c r="H9" s="23"/>
      <c r="I9" s="23"/>
      <c r="J9" s="23"/>
      <c r="K9" s="23"/>
      <c r="M9" s="22"/>
      <c r="N9" s="23"/>
      <c r="O9" s="23"/>
      <c r="P9" s="23"/>
      <c r="Q9" s="23"/>
    </row>
    <row r="10" spans="1:17">
      <c r="A10" s="14">
        <v>7</v>
      </c>
      <c r="B10" s="13" t="s">
        <v>140</v>
      </c>
      <c r="C10" s="13" t="s">
        <v>141</v>
      </c>
      <c r="D10" s="13">
        <v>3.27</v>
      </c>
      <c r="E10" s="13">
        <f>3.27*9</f>
        <v>29.43</v>
      </c>
      <c r="G10" s="22"/>
      <c r="H10" s="23"/>
      <c r="I10" s="23"/>
      <c r="J10" s="23"/>
      <c r="K10" s="23"/>
      <c r="M10" s="22"/>
      <c r="N10" s="23"/>
      <c r="O10" s="23"/>
      <c r="P10" s="23"/>
      <c r="Q10" s="23"/>
    </row>
    <row r="11" spans="1:17">
      <c r="A11" s="14">
        <v>8</v>
      </c>
      <c r="B11" s="13" t="s">
        <v>142</v>
      </c>
      <c r="C11" s="13" t="s">
        <v>136</v>
      </c>
      <c r="D11" s="13">
        <v>4.91</v>
      </c>
      <c r="E11" s="13">
        <f>4.91*15</f>
        <v>73.650000000000006</v>
      </c>
      <c r="G11" s="22"/>
      <c r="H11" s="23"/>
      <c r="I11" s="23"/>
      <c r="J11" s="23"/>
      <c r="K11" s="23"/>
      <c r="M11" s="22"/>
      <c r="N11" s="23"/>
      <c r="O11" s="23"/>
      <c r="P11" s="23"/>
      <c r="Q11" s="23"/>
    </row>
    <row r="12" spans="1:17">
      <c r="A12" s="14">
        <v>9</v>
      </c>
      <c r="B12" s="13" t="s">
        <v>143</v>
      </c>
      <c r="C12" s="13" t="s">
        <v>144</v>
      </c>
      <c r="D12" s="18">
        <v>3</v>
      </c>
      <c r="E12" s="19">
        <f>3*26</f>
        <v>78</v>
      </c>
      <c r="G12" s="22"/>
      <c r="H12" s="23"/>
      <c r="I12" s="23"/>
      <c r="J12" s="24"/>
      <c r="K12" s="25"/>
      <c r="M12" s="22"/>
      <c r="N12" s="23"/>
      <c r="O12" s="23"/>
      <c r="P12" s="24"/>
      <c r="Q12" s="25"/>
    </row>
    <row r="13" spans="1:17">
      <c r="A13" s="14">
        <v>10</v>
      </c>
      <c r="B13" s="13" t="s">
        <v>145</v>
      </c>
      <c r="C13" s="13" t="s">
        <v>136</v>
      </c>
      <c r="D13" s="18">
        <v>4</v>
      </c>
      <c r="E13" s="18">
        <f>4*15</f>
        <v>60</v>
      </c>
      <c r="G13" s="22"/>
      <c r="H13" s="23"/>
      <c r="I13" s="23"/>
      <c r="J13" s="24"/>
      <c r="K13" s="24"/>
      <c r="M13" s="22"/>
      <c r="N13" s="23"/>
      <c r="O13" s="23"/>
      <c r="P13" s="24"/>
      <c r="Q13" s="24"/>
    </row>
    <row r="14" spans="1:17">
      <c r="A14" s="14">
        <v>11</v>
      </c>
      <c r="B14" s="13" t="s">
        <v>146</v>
      </c>
      <c r="C14" s="13" t="s">
        <v>136</v>
      </c>
      <c r="D14" s="18">
        <v>1.5</v>
      </c>
      <c r="E14" s="18">
        <f>1.5*15</f>
        <v>22.5</v>
      </c>
      <c r="G14" s="22"/>
      <c r="H14" s="23"/>
      <c r="I14" s="23"/>
      <c r="J14" s="24"/>
      <c r="K14" s="24"/>
      <c r="M14" s="22"/>
      <c r="N14" s="23"/>
      <c r="O14" s="23"/>
      <c r="P14" s="24"/>
      <c r="Q14" s="24"/>
    </row>
    <row r="15" spans="1:17">
      <c r="A15" s="16">
        <v>12</v>
      </c>
      <c r="B15" s="15" t="s">
        <v>147</v>
      </c>
      <c r="C15" s="15" t="s">
        <v>148</v>
      </c>
      <c r="D15" s="15">
        <v>6</v>
      </c>
      <c r="E15" s="20">
        <f>6*6</f>
        <v>36</v>
      </c>
      <c r="G15" s="22"/>
      <c r="H15" s="23"/>
      <c r="I15" s="23"/>
      <c r="J15" s="23"/>
      <c r="K15" s="24"/>
      <c r="M15" s="22"/>
      <c r="N15" s="23"/>
      <c r="O15" s="23"/>
      <c r="P15" s="23"/>
      <c r="Q15" s="24"/>
    </row>
    <row r="16" spans="1:17">
      <c r="A16" s="13" t="s">
        <v>149</v>
      </c>
      <c r="B16" s="13"/>
      <c r="C16" s="13"/>
      <c r="D16" s="13"/>
      <c r="E16" s="21">
        <f>SUM(E4:E15)</f>
        <v>2394.48</v>
      </c>
      <c r="M16" s="23"/>
      <c r="N16" s="23"/>
      <c r="O16" s="23"/>
      <c r="P16" s="23"/>
      <c r="Q16" s="26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1533-22D6-459A-B332-AC4D380E6F35}">
  <dimension ref="B2:I66"/>
  <sheetViews>
    <sheetView workbookViewId="0">
      <selection activeCell="E3" sqref="E3:E65"/>
    </sheetView>
  </sheetViews>
  <sheetFormatPr defaultRowHeight="14.5"/>
  <cols>
    <col min="1" max="1" width="4.6328125" customWidth="1"/>
    <col min="2" max="2" width="5.36328125" customWidth="1"/>
    <col min="3" max="3" width="60.6328125" customWidth="1"/>
    <col min="4" max="4" width="7.453125" style="1" customWidth="1"/>
    <col min="5" max="5" width="8.6328125" style="1" customWidth="1"/>
    <col min="6" max="6" width="10.6328125" style="1" customWidth="1"/>
    <col min="7" max="7" width="15.6328125" style="1" customWidth="1"/>
    <col min="8" max="8" width="12.54296875" style="1" customWidth="1"/>
    <col min="9" max="9" width="12.6328125" customWidth="1"/>
  </cols>
  <sheetData>
    <row r="2" spans="2:9" ht="39.9" customHeight="1">
      <c r="B2" s="5" t="s">
        <v>0</v>
      </c>
      <c r="C2" s="5" t="s">
        <v>1</v>
      </c>
      <c r="D2" s="5" t="s">
        <v>26</v>
      </c>
      <c r="E2" s="5" t="s">
        <v>27</v>
      </c>
      <c r="F2" s="5" t="s">
        <v>28</v>
      </c>
      <c r="G2" s="5" t="s">
        <v>34</v>
      </c>
      <c r="H2" s="5" t="s">
        <v>35</v>
      </c>
      <c r="I2" s="5" t="s">
        <v>2</v>
      </c>
    </row>
    <row r="3" spans="2:9" ht="24.9" customHeight="1">
      <c r="B3" s="5">
        <v>1</v>
      </c>
      <c r="C3" s="3" t="s">
        <v>36</v>
      </c>
      <c r="D3" s="6" t="s">
        <v>30</v>
      </c>
      <c r="E3" s="6"/>
      <c r="F3" s="7"/>
      <c r="G3" s="6"/>
      <c r="H3" s="6"/>
      <c r="I3" s="4"/>
    </row>
    <row r="4" spans="2:9" ht="24.9" customHeight="1">
      <c r="B4" s="5">
        <v>2</v>
      </c>
      <c r="C4" s="3" t="s">
        <v>38</v>
      </c>
      <c r="D4" s="6" t="s">
        <v>30</v>
      </c>
      <c r="E4" s="6"/>
      <c r="F4" s="7"/>
      <c r="G4" s="6"/>
      <c r="H4" s="6"/>
      <c r="I4" s="4"/>
    </row>
    <row r="5" spans="2:9" ht="24.9" customHeight="1">
      <c r="B5" s="5">
        <v>3</v>
      </c>
      <c r="C5" s="3" t="s">
        <v>39</v>
      </c>
      <c r="D5" s="6" t="s">
        <v>30</v>
      </c>
      <c r="E5" s="6"/>
      <c r="F5" s="7"/>
      <c r="G5" s="6"/>
      <c r="H5" s="6"/>
      <c r="I5" s="4"/>
    </row>
    <row r="6" spans="2:9" ht="24.9" customHeight="1">
      <c r="B6" s="5">
        <v>4</v>
      </c>
      <c r="C6" s="3" t="s">
        <v>40</v>
      </c>
      <c r="D6" s="6" t="s">
        <v>30</v>
      </c>
      <c r="E6" s="6"/>
      <c r="F6" s="7"/>
      <c r="G6" s="6"/>
      <c r="H6" s="6"/>
      <c r="I6" s="4"/>
    </row>
    <row r="7" spans="2:9" ht="24.9" customHeight="1">
      <c r="B7" s="5">
        <v>5</v>
      </c>
      <c r="C7" s="2" t="s">
        <v>41</v>
      </c>
      <c r="D7" s="6" t="s">
        <v>30</v>
      </c>
      <c r="E7" s="6">
        <v>10</v>
      </c>
      <c r="F7" s="7">
        <v>2</v>
      </c>
      <c r="G7" s="6"/>
      <c r="H7" s="6"/>
      <c r="I7" s="4">
        <v>20</v>
      </c>
    </row>
    <row r="8" spans="2:9" ht="24.9" customHeight="1">
      <c r="B8" s="5">
        <v>6</v>
      </c>
      <c r="C8" s="3" t="s">
        <v>43</v>
      </c>
      <c r="D8" s="6" t="s">
        <v>33</v>
      </c>
      <c r="E8" s="6">
        <v>8</v>
      </c>
      <c r="F8" s="7">
        <v>2.5</v>
      </c>
      <c r="G8" s="6"/>
      <c r="H8" s="6"/>
      <c r="I8" s="4">
        <v>20</v>
      </c>
    </row>
    <row r="9" spans="2:9" ht="24.9" customHeight="1">
      <c r="B9" s="5">
        <v>7</v>
      </c>
      <c r="C9" s="3" t="s">
        <v>44</v>
      </c>
      <c r="D9" s="6" t="s">
        <v>33</v>
      </c>
      <c r="E9" s="6">
        <v>3</v>
      </c>
      <c r="F9" s="7">
        <v>5</v>
      </c>
      <c r="G9" s="6"/>
      <c r="H9" s="6"/>
      <c r="I9" s="4">
        <v>15</v>
      </c>
    </row>
    <row r="10" spans="2:9" ht="24.9" customHeight="1">
      <c r="B10" s="5">
        <v>8</v>
      </c>
      <c r="C10" s="3" t="s">
        <v>45</v>
      </c>
      <c r="D10" s="6" t="s">
        <v>46</v>
      </c>
      <c r="E10" s="6"/>
      <c r="F10" s="7"/>
      <c r="G10" s="6"/>
      <c r="H10" s="6"/>
      <c r="I10" s="4"/>
    </row>
    <row r="11" spans="2:9" ht="24.9" customHeight="1">
      <c r="B11" s="5">
        <v>9</v>
      </c>
      <c r="C11" s="3" t="s">
        <v>48</v>
      </c>
      <c r="D11" s="6" t="s">
        <v>46</v>
      </c>
      <c r="E11" s="6">
        <v>6</v>
      </c>
      <c r="F11" s="7">
        <v>5</v>
      </c>
      <c r="G11" s="6"/>
      <c r="H11" s="6"/>
      <c r="I11" s="4">
        <v>30</v>
      </c>
    </row>
    <row r="12" spans="2:9" ht="24.9" customHeight="1">
      <c r="B12" s="5">
        <v>10</v>
      </c>
      <c r="C12" s="3" t="s">
        <v>49</v>
      </c>
      <c r="D12" s="6" t="s">
        <v>46</v>
      </c>
      <c r="E12" s="6"/>
      <c r="F12" s="7"/>
      <c r="G12" s="6"/>
      <c r="H12" s="6"/>
      <c r="I12" s="4"/>
    </row>
    <row r="13" spans="2:9" ht="24.9" customHeight="1">
      <c r="B13" s="5">
        <v>11</v>
      </c>
      <c r="C13" s="3" t="s">
        <v>51</v>
      </c>
      <c r="D13" s="6" t="s">
        <v>30</v>
      </c>
      <c r="E13" s="6">
        <v>3</v>
      </c>
      <c r="F13" s="7">
        <v>10</v>
      </c>
      <c r="G13" s="6"/>
      <c r="H13" s="6"/>
      <c r="I13" s="4">
        <v>30</v>
      </c>
    </row>
    <row r="14" spans="2:9" ht="24.9" customHeight="1">
      <c r="B14" s="5">
        <v>12</v>
      </c>
      <c r="C14" s="3" t="s">
        <v>52</v>
      </c>
      <c r="D14" s="6" t="s">
        <v>30</v>
      </c>
      <c r="E14" s="6"/>
      <c r="F14" s="7"/>
      <c r="G14" s="6"/>
      <c r="H14" s="6"/>
      <c r="I14" s="4"/>
    </row>
    <row r="15" spans="2:9" ht="24.9" customHeight="1">
      <c r="B15" s="5">
        <v>13</v>
      </c>
      <c r="C15" s="3" t="s">
        <v>54</v>
      </c>
      <c r="D15" s="6" t="s">
        <v>30</v>
      </c>
      <c r="E15" s="6"/>
      <c r="F15" s="7"/>
      <c r="G15" s="6"/>
      <c r="H15" s="6"/>
      <c r="I15" s="4"/>
    </row>
    <row r="16" spans="2:9" ht="24.9" customHeight="1">
      <c r="B16" s="5">
        <v>14</v>
      </c>
      <c r="C16" s="3" t="s">
        <v>55</v>
      </c>
      <c r="D16" s="6" t="s">
        <v>30</v>
      </c>
      <c r="E16" s="6"/>
      <c r="F16" s="7"/>
      <c r="G16" s="6"/>
      <c r="H16" s="6"/>
      <c r="I16" s="4"/>
    </row>
    <row r="17" spans="2:9" ht="24.9" customHeight="1">
      <c r="B17" s="5">
        <v>15</v>
      </c>
      <c r="C17" s="3" t="s">
        <v>56</v>
      </c>
      <c r="D17" s="6" t="s">
        <v>33</v>
      </c>
      <c r="E17" s="6"/>
      <c r="F17" s="7"/>
      <c r="G17" s="6"/>
      <c r="H17" s="6"/>
      <c r="I17" s="4"/>
    </row>
    <row r="18" spans="2:9" ht="24.9" customHeight="1">
      <c r="B18" s="5">
        <v>16</v>
      </c>
      <c r="C18" s="3" t="s">
        <v>57</v>
      </c>
      <c r="D18" s="6" t="s">
        <v>33</v>
      </c>
      <c r="E18" s="6"/>
      <c r="F18" s="7"/>
      <c r="G18" s="6"/>
      <c r="H18" s="6"/>
      <c r="I18" s="4"/>
    </row>
    <row r="19" spans="2:9" ht="24.9" customHeight="1">
      <c r="B19" s="5">
        <v>17</v>
      </c>
      <c r="C19" s="3" t="s">
        <v>58</v>
      </c>
      <c r="D19" s="6" t="s">
        <v>30</v>
      </c>
      <c r="E19" s="6">
        <v>5</v>
      </c>
      <c r="F19" s="7">
        <v>6</v>
      </c>
      <c r="G19" s="6" t="s">
        <v>150</v>
      </c>
      <c r="H19" s="6">
        <v>5</v>
      </c>
      <c r="I19" s="4">
        <v>25</v>
      </c>
    </row>
    <row r="20" spans="2:9" ht="24.9" customHeight="1">
      <c r="B20" s="5">
        <v>18</v>
      </c>
      <c r="C20" s="3" t="s">
        <v>59</v>
      </c>
      <c r="D20" s="6" t="s">
        <v>30</v>
      </c>
      <c r="E20" s="6"/>
      <c r="F20" s="7"/>
      <c r="G20" s="6"/>
      <c r="H20" s="6"/>
      <c r="I20" s="4"/>
    </row>
    <row r="21" spans="2:9" ht="24.9" customHeight="1">
      <c r="B21" s="5">
        <v>19</v>
      </c>
      <c r="C21" s="3" t="s">
        <v>60</v>
      </c>
      <c r="D21" s="6" t="s">
        <v>30</v>
      </c>
      <c r="E21" s="6">
        <v>1</v>
      </c>
      <c r="F21" s="7">
        <v>12</v>
      </c>
      <c r="G21" s="6"/>
      <c r="H21" s="6"/>
      <c r="I21" s="4">
        <v>12</v>
      </c>
    </row>
    <row r="22" spans="2:9" ht="24.9" customHeight="1">
      <c r="B22" s="5">
        <v>20</v>
      </c>
      <c r="C22" s="3" t="s">
        <v>62</v>
      </c>
      <c r="D22" s="6" t="s">
        <v>30</v>
      </c>
      <c r="E22" s="6"/>
      <c r="F22" s="7"/>
      <c r="G22" s="6"/>
      <c r="H22" s="6"/>
      <c r="I22" s="4"/>
    </row>
    <row r="23" spans="2:9" ht="24.9" customHeight="1">
      <c r="B23" s="5">
        <v>21</v>
      </c>
      <c r="C23" s="3" t="s">
        <v>63</v>
      </c>
      <c r="D23" s="6" t="s">
        <v>30</v>
      </c>
      <c r="E23" s="6">
        <v>4</v>
      </c>
      <c r="F23" s="7">
        <v>6</v>
      </c>
      <c r="G23" s="6"/>
      <c r="H23" s="6"/>
      <c r="I23" s="4">
        <v>24</v>
      </c>
    </row>
    <row r="24" spans="2:9" ht="24.9" customHeight="1">
      <c r="B24" s="5">
        <v>22</v>
      </c>
      <c r="C24" s="3" t="s">
        <v>65</v>
      </c>
      <c r="D24" s="6" t="s">
        <v>66</v>
      </c>
      <c r="E24" s="6"/>
      <c r="F24" s="7"/>
      <c r="G24" s="6"/>
      <c r="H24" s="6"/>
      <c r="I24" s="4"/>
    </row>
    <row r="25" spans="2:9" ht="24.9" customHeight="1">
      <c r="B25" s="5">
        <v>23</v>
      </c>
      <c r="C25" s="3" t="s">
        <v>67</v>
      </c>
      <c r="D25" s="6" t="s">
        <v>33</v>
      </c>
      <c r="E25" s="6"/>
      <c r="F25" s="7"/>
      <c r="G25" s="6"/>
      <c r="H25" s="6"/>
      <c r="I25" s="4"/>
    </row>
    <row r="26" spans="2:9" ht="24.9" customHeight="1">
      <c r="B26" s="5">
        <v>24</v>
      </c>
      <c r="C26" s="3" t="s">
        <v>68</v>
      </c>
      <c r="D26" s="6" t="s">
        <v>46</v>
      </c>
      <c r="E26" s="6"/>
      <c r="F26" s="7"/>
      <c r="G26" s="6"/>
      <c r="H26" s="6"/>
      <c r="I26" s="4"/>
    </row>
    <row r="27" spans="2:9" ht="24.9" customHeight="1">
      <c r="B27" s="5">
        <v>25</v>
      </c>
      <c r="C27" s="3" t="s">
        <v>69</v>
      </c>
      <c r="D27" s="6" t="s">
        <v>46</v>
      </c>
      <c r="E27" s="6"/>
      <c r="F27" s="7"/>
      <c r="G27" s="6"/>
      <c r="H27" s="6"/>
      <c r="I27" s="4"/>
    </row>
    <row r="28" spans="2:9" ht="24.9" customHeight="1">
      <c r="B28" s="5">
        <v>26</v>
      </c>
      <c r="C28" s="3" t="s">
        <v>70</v>
      </c>
      <c r="D28" s="6" t="s">
        <v>46</v>
      </c>
      <c r="E28" s="6"/>
      <c r="F28" s="7"/>
      <c r="G28" s="6"/>
      <c r="H28" s="6"/>
      <c r="I28" s="4"/>
    </row>
    <row r="29" spans="2:9" ht="24.9" customHeight="1">
      <c r="B29" s="5">
        <v>27</v>
      </c>
      <c r="C29" s="3" t="s">
        <v>71</v>
      </c>
      <c r="D29" s="6" t="s">
        <v>46</v>
      </c>
      <c r="E29" s="6"/>
      <c r="F29" s="7"/>
      <c r="G29" s="6"/>
      <c r="H29" s="6"/>
      <c r="I29" s="4"/>
    </row>
    <row r="30" spans="2:9" ht="24.9" customHeight="1">
      <c r="B30" s="5">
        <v>28</v>
      </c>
      <c r="C30" s="3" t="s">
        <v>72</v>
      </c>
      <c r="D30" s="6" t="s">
        <v>46</v>
      </c>
      <c r="E30" s="6"/>
      <c r="F30" s="7"/>
      <c r="G30" s="6"/>
      <c r="H30" s="6"/>
      <c r="I30" s="4"/>
    </row>
    <row r="31" spans="2:9" ht="24.9" customHeight="1">
      <c r="B31" s="5">
        <v>29</v>
      </c>
      <c r="C31" s="3" t="s">
        <v>73</v>
      </c>
      <c r="D31" s="6" t="s">
        <v>46</v>
      </c>
      <c r="E31" s="6"/>
      <c r="F31" s="7"/>
      <c r="G31" s="6"/>
      <c r="H31" s="6"/>
      <c r="I31" s="4"/>
    </row>
    <row r="32" spans="2:9" ht="24.9" customHeight="1">
      <c r="B32" s="5">
        <v>30</v>
      </c>
      <c r="C32" s="3" t="s">
        <v>74</v>
      </c>
      <c r="D32" s="6" t="s">
        <v>46</v>
      </c>
      <c r="E32" s="6"/>
      <c r="F32" s="7"/>
      <c r="G32" s="6"/>
      <c r="H32" s="6"/>
      <c r="I32" s="4"/>
    </row>
    <row r="33" spans="2:9" ht="24.9" customHeight="1">
      <c r="B33" s="5">
        <v>31</v>
      </c>
      <c r="C33" s="3" t="s">
        <v>75</v>
      </c>
      <c r="D33" s="6" t="s">
        <v>46</v>
      </c>
      <c r="E33" s="6">
        <v>6</v>
      </c>
      <c r="F33" s="7">
        <v>6</v>
      </c>
      <c r="G33" s="6"/>
      <c r="H33" s="6"/>
      <c r="I33" s="4">
        <v>36</v>
      </c>
    </row>
    <row r="34" spans="2:9" ht="24.9" customHeight="1">
      <c r="B34" s="5">
        <v>32</v>
      </c>
      <c r="C34" s="3" t="s">
        <v>77</v>
      </c>
      <c r="D34" s="6" t="s">
        <v>46</v>
      </c>
      <c r="E34" s="6">
        <v>1</v>
      </c>
      <c r="F34" s="7">
        <v>12</v>
      </c>
      <c r="G34" s="6"/>
      <c r="H34" s="6"/>
      <c r="I34" s="4">
        <v>12</v>
      </c>
    </row>
    <row r="35" spans="2:9" ht="24.9" customHeight="1">
      <c r="B35" s="5">
        <v>33</v>
      </c>
      <c r="C35" s="3" t="s">
        <v>78</v>
      </c>
      <c r="D35" s="6" t="s">
        <v>46</v>
      </c>
      <c r="E35" s="6">
        <v>5</v>
      </c>
      <c r="F35" s="7">
        <v>3</v>
      </c>
      <c r="G35" s="6"/>
      <c r="H35" s="6"/>
      <c r="I35" s="4">
        <v>15</v>
      </c>
    </row>
    <row r="36" spans="2:9" ht="24.9" customHeight="1">
      <c r="B36" s="5">
        <v>34</v>
      </c>
      <c r="C36" s="3" t="s">
        <v>79</v>
      </c>
      <c r="D36" s="6" t="s">
        <v>46</v>
      </c>
      <c r="E36" s="6"/>
      <c r="F36" s="7"/>
      <c r="G36" s="6"/>
      <c r="H36" s="6"/>
      <c r="I36" s="4"/>
    </row>
    <row r="37" spans="2:9" ht="24.9" customHeight="1">
      <c r="B37" s="5">
        <v>35</v>
      </c>
      <c r="C37" s="3" t="s">
        <v>80</v>
      </c>
      <c r="D37" s="6" t="s">
        <v>46</v>
      </c>
      <c r="E37" s="6"/>
      <c r="F37" s="7"/>
      <c r="G37" s="6"/>
      <c r="H37" s="6"/>
      <c r="I37" s="4"/>
    </row>
    <row r="38" spans="2:9" ht="24.9" customHeight="1">
      <c r="B38" s="5">
        <v>36</v>
      </c>
      <c r="C38" s="3" t="s">
        <v>32</v>
      </c>
      <c r="D38" s="6" t="s">
        <v>46</v>
      </c>
      <c r="E38" s="6"/>
      <c r="F38" s="7"/>
      <c r="G38" s="6"/>
      <c r="H38" s="6"/>
      <c r="I38" s="4"/>
    </row>
    <row r="39" spans="2:9" ht="24.9" customHeight="1">
      <c r="B39" s="5">
        <v>37</v>
      </c>
      <c r="C39" s="3" t="s">
        <v>81</v>
      </c>
      <c r="D39" s="6" t="s">
        <v>46</v>
      </c>
      <c r="E39" s="6"/>
      <c r="F39" s="7"/>
      <c r="G39" s="6"/>
      <c r="H39" s="6"/>
      <c r="I39" s="4"/>
    </row>
    <row r="40" spans="2:9" ht="24.9" customHeight="1">
      <c r="B40" s="5">
        <v>38</v>
      </c>
      <c r="C40" s="3" t="s">
        <v>82</v>
      </c>
      <c r="D40" s="6" t="s">
        <v>46</v>
      </c>
      <c r="E40" s="6"/>
      <c r="F40" s="7"/>
      <c r="G40" s="6"/>
      <c r="H40" s="6"/>
      <c r="I40" s="4"/>
    </row>
    <row r="41" spans="2:9" ht="24.9" customHeight="1">
      <c r="B41" s="5">
        <v>39</v>
      </c>
      <c r="C41" s="3" t="s">
        <v>83</v>
      </c>
      <c r="D41" s="6" t="s">
        <v>46</v>
      </c>
      <c r="E41" s="6"/>
      <c r="F41" s="7"/>
      <c r="G41" s="6"/>
      <c r="H41" s="6"/>
      <c r="I41" s="4"/>
    </row>
    <row r="42" spans="2:9" ht="24.9" customHeight="1">
      <c r="B42" s="5">
        <v>40</v>
      </c>
      <c r="C42" s="3" t="s">
        <v>84</v>
      </c>
      <c r="D42" s="6" t="s">
        <v>46</v>
      </c>
      <c r="E42" s="6"/>
      <c r="F42" s="7"/>
      <c r="G42" s="6"/>
      <c r="H42" s="6"/>
      <c r="I42" s="4"/>
    </row>
    <row r="43" spans="2:9" ht="24.9" customHeight="1">
      <c r="B43" s="5">
        <v>41</v>
      </c>
      <c r="C43" s="3" t="s">
        <v>85</v>
      </c>
      <c r="D43" s="6" t="s">
        <v>46</v>
      </c>
      <c r="E43" s="6"/>
      <c r="F43" s="7"/>
      <c r="G43" s="6"/>
      <c r="H43" s="6"/>
      <c r="I43" s="4"/>
    </row>
    <row r="44" spans="2:9" ht="24.9" customHeight="1">
      <c r="B44" s="5">
        <v>42</v>
      </c>
      <c r="C44" s="3" t="s">
        <v>87</v>
      </c>
      <c r="D44" s="6" t="s">
        <v>46</v>
      </c>
      <c r="E44" s="6"/>
      <c r="F44" s="7"/>
      <c r="G44" s="6"/>
      <c r="H44" s="6"/>
      <c r="I44" s="4"/>
    </row>
    <row r="45" spans="2:9" ht="24.9" customHeight="1">
      <c r="B45" s="5">
        <v>43</v>
      </c>
      <c r="C45" s="3" t="s">
        <v>88</v>
      </c>
      <c r="D45" s="6" t="s">
        <v>46</v>
      </c>
      <c r="E45" s="6"/>
      <c r="F45" s="7"/>
      <c r="G45" s="6"/>
      <c r="H45" s="6"/>
      <c r="I45" s="4"/>
    </row>
    <row r="46" spans="2:9" ht="24.9" customHeight="1">
      <c r="B46" s="5">
        <v>44</v>
      </c>
      <c r="C46" s="3" t="s">
        <v>89</v>
      </c>
      <c r="D46" s="6" t="s">
        <v>46</v>
      </c>
      <c r="E46" s="6"/>
      <c r="F46" s="7"/>
      <c r="G46" s="6"/>
      <c r="H46" s="6"/>
      <c r="I46" s="4"/>
    </row>
    <row r="47" spans="2:9" ht="24.9" customHeight="1">
      <c r="B47" s="5">
        <v>45</v>
      </c>
      <c r="C47" s="3" t="s">
        <v>90</v>
      </c>
      <c r="D47" s="6" t="s">
        <v>46</v>
      </c>
      <c r="E47" s="6"/>
      <c r="F47" s="7"/>
      <c r="G47" s="6"/>
      <c r="H47" s="6"/>
      <c r="I47" s="4"/>
    </row>
    <row r="48" spans="2:9" ht="24.9" customHeight="1">
      <c r="B48" s="5">
        <v>46</v>
      </c>
      <c r="C48" s="3" t="s">
        <v>91</v>
      </c>
      <c r="D48" s="6" t="s">
        <v>46</v>
      </c>
      <c r="E48" s="6"/>
      <c r="F48" s="7"/>
      <c r="G48" s="6"/>
      <c r="H48" s="6"/>
      <c r="I48" s="4"/>
    </row>
    <row r="49" spans="2:9" ht="24.9" customHeight="1">
      <c r="B49" s="5">
        <v>47</v>
      </c>
      <c r="C49" s="3" t="s">
        <v>92</v>
      </c>
      <c r="D49" s="6" t="s">
        <v>46</v>
      </c>
      <c r="E49" s="6"/>
      <c r="F49" s="7"/>
      <c r="G49" s="6"/>
      <c r="H49" s="6"/>
      <c r="I49" s="4"/>
    </row>
    <row r="50" spans="2:9" ht="24.9" customHeight="1">
      <c r="B50" s="5">
        <v>48</v>
      </c>
      <c r="C50" s="3" t="s">
        <v>93</v>
      </c>
      <c r="D50" s="6" t="s">
        <v>46</v>
      </c>
      <c r="E50" s="6">
        <v>4</v>
      </c>
      <c r="F50" s="7">
        <v>6</v>
      </c>
      <c r="G50" s="6"/>
      <c r="H50" s="6"/>
      <c r="I50" s="4">
        <v>24</v>
      </c>
    </row>
    <row r="51" spans="2:9" ht="24.9" customHeight="1">
      <c r="B51" s="5">
        <v>49</v>
      </c>
      <c r="C51" s="3" t="s">
        <v>94</v>
      </c>
      <c r="D51" s="6" t="s">
        <v>46</v>
      </c>
      <c r="E51" s="6"/>
      <c r="F51" s="7"/>
      <c r="G51" s="6"/>
      <c r="H51" s="6"/>
      <c r="I51" s="4"/>
    </row>
    <row r="52" spans="2:9" ht="24.9" customHeight="1">
      <c r="B52" s="5">
        <v>50</v>
      </c>
      <c r="C52" s="3" t="s">
        <v>95</v>
      </c>
      <c r="D52" s="6" t="s">
        <v>46</v>
      </c>
      <c r="E52" s="6"/>
      <c r="F52" s="7"/>
      <c r="G52" s="6"/>
      <c r="H52" s="6"/>
      <c r="I52" s="4"/>
    </row>
    <row r="53" spans="2:9" ht="24.9" customHeight="1">
      <c r="B53" s="5">
        <v>51</v>
      </c>
      <c r="C53" s="3" t="s">
        <v>96</v>
      </c>
      <c r="D53" s="6" t="s">
        <v>46</v>
      </c>
      <c r="E53" s="6">
        <v>1</v>
      </c>
      <c r="F53" s="7">
        <v>13</v>
      </c>
      <c r="G53" s="6"/>
      <c r="H53" s="6"/>
      <c r="I53" s="4">
        <v>13</v>
      </c>
    </row>
    <row r="54" spans="2:9" ht="24.9" customHeight="1">
      <c r="B54" s="5">
        <v>52</v>
      </c>
      <c r="C54" s="3" t="s">
        <v>97</v>
      </c>
      <c r="D54" s="6" t="s">
        <v>46</v>
      </c>
      <c r="E54" s="6"/>
      <c r="F54" s="7"/>
      <c r="G54" s="6"/>
      <c r="H54" s="6"/>
      <c r="I54" s="4"/>
    </row>
    <row r="55" spans="2:9" ht="24.9" customHeight="1">
      <c r="B55" s="5">
        <v>53</v>
      </c>
      <c r="C55" s="3" t="s">
        <v>98</v>
      </c>
      <c r="D55" s="6" t="s">
        <v>46</v>
      </c>
      <c r="E55" s="6"/>
      <c r="F55" s="7"/>
      <c r="G55" s="6"/>
      <c r="H55" s="6"/>
      <c r="I55" s="4"/>
    </row>
    <row r="56" spans="2:9" ht="24.9" customHeight="1">
      <c r="B56" s="5">
        <v>54</v>
      </c>
      <c r="C56" s="3" t="s">
        <v>99</v>
      </c>
      <c r="D56" s="6" t="s">
        <v>46</v>
      </c>
      <c r="E56" s="6"/>
      <c r="F56" s="7"/>
      <c r="G56" s="6"/>
      <c r="H56" s="6"/>
      <c r="I56" s="4"/>
    </row>
    <row r="57" spans="2:9" ht="24.9" customHeight="1">
      <c r="B57" s="5">
        <v>55</v>
      </c>
      <c r="C57" s="3" t="s">
        <v>100</v>
      </c>
      <c r="D57" s="6" t="s">
        <v>46</v>
      </c>
      <c r="E57" s="6"/>
      <c r="F57" s="7"/>
      <c r="G57" s="6"/>
      <c r="H57" s="6"/>
      <c r="I57" s="4"/>
    </row>
    <row r="58" spans="2:9" ht="24.9" customHeight="1">
      <c r="B58" s="5">
        <v>56</v>
      </c>
      <c r="C58" s="3" t="s">
        <v>101</v>
      </c>
      <c r="D58" s="6" t="s">
        <v>46</v>
      </c>
      <c r="E58" s="6">
        <v>1</v>
      </c>
      <c r="F58" s="7">
        <v>25</v>
      </c>
      <c r="G58" s="6"/>
      <c r="H58" s="6"/>
      <c r="I58" s="4">
        <v>25</v>
      </c>
    </row>
    <row r="59" spans="2:9" ht="24.9" customHeight="1">
      <c r="B59" s="5">
        <v>57</v>
      </c>
      <c r="C59" s="3" t="s">
        <v>102</v>
      </c>
      <c r="D59" s="6" t="s">
        <v>46</v>
      </c>
      <c r="E59" s="6"/>
      <c r="F59" s="7"/>
      <c r="G59" s="6"/>
      <c r="H59" s="6"/>
      <c r="I59" s="4"/>
    </row>
    <row r="60" spans="2:9" ht="24.9" customHeight="1">
      <c r="B60" s="5">
        <v>58</v>
      </c>
      <c r="C60" s="3" t="s">
        <v>103</v>
      </c>
      <c r="D60" s="6" t="s">
        <v>46</v>
      </c>
      <c r="E60" s="6"/>
      <c r="F60" s="7"/>
      <c r="G60" s="6"/>
      <c r="H60" s="6"/>
      <c r="I60" s="4"/>
    </row>
    <row r="61" spans="2:9" ht="24.9" customHeight="1">
      <c r="B61" s="5">
        <v>59</v>
      </c>
      <c r="C61" s="3" t="s">
        <v>104</v>
      </c>
      <c r="D61" s="6" t="s">
        <v>46</v>
      </c>
      <c r="E61" s="6"/>
      <c r="F61" s="7"/>
      <c r="G61" s="6"/>
      <c r="H61" s="6"/>
      <c r="I61" s="4"/>
    </row>
    <row r="62" spans="2:9" ht="24.9" customHeight="1">
      <c r="B62" s="5">
        <v>60</v>
      </c>
      <c r="C62" s="3" t="s">
        <v>105</v>
      </c>
      <c r="D62" s="6" t="s">
        <v>46</v>
      </c>
      <c r="E62" s="6"/>
      <c r="F62" s="7"/>
      <c r="G62" s="6"/>
      <c r="H62" s="6"/>
      <c r="I62" s="4"/>
    </row>
    <row r="63" spans="2:9" ht="24.9" customHeight="1">
      <c r="B63" s="5">
        <v>61</v>
      </c>
      <c r="C63" s="3" t="s">
        <v>106</v>
      </c>
      <c r="D63" s="6" t="s">
        <v>46</v>
      </c>
      <c r="E63" s="6"/>
      <c r="F63" s="7"/>
      <c r="G63" s="6"/>
      <c r="H63" s="6"/>
      <c r="I63" s="4"/>
    </row>
    <row r="64" spans="2:9" ht="24.9" customHeight="1">
      <c r="B64" s="5">
        <v>62</v>
      </c>
      <c r="C64" s="3" t="s">
        <v>107</v>
      </c>
      <c r="D64" s="6" t="s">
        <v>46</v>
      </c>
      <c r="E64" s="6"/>
      <c r="F64" s="7"/>
      <c r="G64" s="6"/>
      <c r="H64" s="6"/>
      <c r="I64" s="4"/>
    </row>
    <row r="65" spans="2:9" ht="24.9" customHeight="1">
      <c r="B65" s="5">
        <v>63</v>
      </c>
      <c r="C65" s="3" t="s">
        <v>108</v>
      </c>
      <c r="D65" s="6" t="s">
        <v>46</v>
      </c>
      <c r="E65" s="6"/>
      <c r="F65" s="7"/>
      <c r="G65" s="6"/>
      <c r="H65" s="6"/>
      <c r="I65" s="4"/>
    </row>
    <row r="66" spans="2:9">
      <c r="I66" s="10">
        <f>SUM(I3:I65)</f>
        <v>301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FD2EE-2F75-4A22-A65D-C3B083DE6381}">
  <dimension ref="B2:I66"/>
  <sheetViews>
    <sheetView topLeftCell="A34" workbookViewId="0">
      <selection activeCell="G45" sqref="G45"/>
    </sheetView>
  </sheetViews>
  <sheetFormatPr defaultRowHeight="14.5"/>
  <cols>
    <col min="1" max="1" width="4.6328125" customWidth="1"/>
    <col min="2" max="2" width="5.36328125" customWidth="1"/>
    <col min="3" max="3" width="60.6328125" customWidth="1"/>
    <col min="4" max="4" width="7.453125" style="1" customWidth="1"/>
    <col min="5" max="5" width="8.6328125" style="1" customWidth="1"/>
    <col min="6" max="6" width="10.6328125" style="1" customWidth="1"/>
    <col min="7" max="7" width="15.6328125" style="1" customWidth="1"/>
    <col min="8" max="8" width="12.54296875" style="1" customWidth="1"/>
    <col min="9" max="9" width="12.6328125" customWidth="1"/>
  </cols>
  <sheetData>
    <row r="2" spans="2:9" ht="39.9" customHeight="1">
      <c r="B2" s="5" t="s">
        <v>0</v>
      </c>
      <c r="C2" s="5" t="s">
        <v>1</v>
      </c>
      <c r="D2" s="5" t="s">
        <v>26</v>
      </c>
      <c r="E2" s="5" t="s">
        <v>27</v>
      </c>
      <c r="F2" s="5" t="s">
        <v>28</v>
      </c>
      <c r="G2" s="5" t="s">
        <v>34</v>
      </c>
      <c r="H2" s="5" t="s">
        <v>35</v>
      </c>
      <c r="I2" s="5" t="s">
        <v>2</v>
      </c>
    </row>
    <row r="3" spans="2:9" ht="24.9" customHeight="1">
      <c r="B3" s="5">
        <v>1</v>
      </c>
      <c r="C3" s="3" t="s">
        <v>36</v>
      </c>
      <c r="D3" s="6" t="s">
        <v>30</v>
      </c>
      <c r="E3" s="6">
        <v>4</v>
      </c>
      <c r="F3" s="7"/>
      <c r="G3" s="6" t="s">
        <v>151</v>
      </c>
      <c r="H3" s="6">
        <v>16</v>
      </c>
      <c r="I3" s="4">
        <v>64</v>
      </c>
    </row>
    <row r="4" spans="2:9" ht="24.9" customHeight="1">
      <c r="B4" s="5">
        <v>2</v>
      </c>
      <c r="C4" s="3" t="s">
        <v>38</v>
      </c>
      <c r="D4" s="6" t="s">
        <v>30</v>
      </c>
      <c r="E4" s="6"/>
      <c r="F4" s="7"/>
      <c r="G4" s="6"/>
      <c r="H4" s="6"/>
      <c r="I4" s="4"/>
    </row>
    <row r="5" spans="2:9" ht="24.9" customHeight="1">
      <c r="B5" s="5">
        <v>3</v>
      </c>
      <c r="C5" s="3" t="s">
        <v>39</v>
      </c>
      <c r="D5" s="6" t="s">
        <v>30</v>
      </c>
      <c r="E5" s="6">
        <v>13</v>
      </c>
      <c r="F5" s="7"/>
      <c r="G5" s="6" t="s">
        <v>152</v>
      </c>
      <c r="H5" s="6">
        <v>7.7</v>
      </c>
      <c r="I5" s="4">
        <v>100</v>
      </c>
    </row>
    <row r="6" spans="2:9" ht="24.9" customHeight="1">
      <c r="B6" s="5">
        <v>4</v>
      </c>
      <c r="C6" s="3" t="s">
        <v>40</v>
      </c>
      <c r="D6" s="6" t="s">
        <v>30</v>
      </c>
      <c r="E6" s="6">
        <v>5</v>
      </c>
      <c r="F6" s="7"/>
      <c r="G6" s="6" t="s">
        <v>153</v>
      </c>
      <c r="H6" s="6">
        <v>7</v>
      </c>
      <c r="I6" s="4">
        <v>35</v>
      </c>
    </row>
    <row r="7" spans="2:9" ht="24.9" customHeight="1">
      <c r="B7" s="5">
        <v>5</v>
      </c>
      <c r="C7" s="2" t="s">
        <v>41</v>
      </c>
      <c r="D7" s="6" t="s">
        <v>30</v>
      </c>
      <c r="E7" s="6">
        <v>15</v>
      </c>
      <c r="F7" s="7"/>
      <c r="G7" s="6" t="s">
        <v>154</v>
      </c>
      <c r="H7" s="6">
        <v>1.8</v>
      </c>
      <c r="I7" s="4">
        <v>9</v>
      </c>
    </row>
    <row r="8" spans="2:9" ht="24.9" customHeight="1">
      <c r="B8" s="5">
        <v>6</v>
      </c>
      <c r="C8" s="3" t="s">
        <v>43</v>
      </c>
      <c r="D8" s="6" t="s">
        <v>33</v>
      </c>
      <c r="E8" s="6">
        <v>2</v>
      </c>
      <c r="F8" s="7"/>
      <c r="G8" s="6" t="s">
        <v>155</v>
      </c>
      <c r="H8" s="6">
        <v>15</v>
      </c>
      <c r="I8" s="4">
        <v>30</v>
      </c>
    </row>
    <row r="9" spans="2:9" ht="24.9" customHeight="1">
      <c r="B9" s="5">
        <v>7</v>
      </c>
      <c r="C9" s="3" t="s">
        <v>44</v>
      </c>
      <c r="D9" s="6" t="s">
        <v>33</v>
      </c>
      <c r="E9" s="6">
        <v>13</v>
      </c>
      <c r="F9" s="7">
        <v>2.2999999999999998</v>
      </c>
      <c r="G9" s="6"/>
      <c r="H9" s="6"/>
      <c r="I9" s="4">
        <v>30</v>
      </c>
    </row>
    <row r="10" spans="2:9" ht="24.9" customHeight="1">
      <c r="B10" s="5">
        <v>8</v>
      </c>
      <c r="C10" s="3" t="s">
        <v>45</v>
      </c>
      <c r="D10" s="6" t="s">
        <v>46</v>
      </c>
      <c r="E10" s="6">
        <v>6</v>
      </c>
      <c r="F10" s="7"/>
      <c r="G10" s="6" t="s">
        <v>156</v>
      </c>
      <c r="H10" s="6">
        <v>5</v>
      </c>
      <c r="I10" s="4">
        <v>30</v>
      </c>
    </row>
    <row r="11" spans="2:9" ht="24.9" customHeight="1">
      <c r="B11" s="5">
        <v>9</v>
      </c>
      <c r="C11" s="3" t="s">
        <v>48</v>
      </c>
      <c r="D11" s="6" t="s">
        <v>46</v>
      </c>
      <c r="E11" s="6">
        <v>18</v>
      </c>
      <c r="F11" s="7"/>
      <c r="G11" s="6" t="s">
        <v>157</v>
      </c>
      <c r="H11" s="6">
        <v>5</v>
      </c>
      <c r="I11" s="4">
        <v>90</v>
      </c>
    </row>
    <row r="12" spans="2:9" ht="24.9" customHeight="1">
      <c r="B12" s="5">
        <v>10</v>
      </c>
      <c r="C12" s="3" t="s">
        <v>49</v>
      </c>
      <c r="D12" s="6" t="s">
        <v>46</v>
      </c>
      <c r="E12" s="6">
        <v>13</v>
      </c>
      <c r="F12" s="7"/>
      <c r="G12" s="6" t="s">
        <v>158</v>
      </c>
      <c r="H12" s="6">
        <v>6</v>
      </c>
      <c r="I12" s="4">
        <v>78</v>
      </c>
    </row>
    <row r="13" spans="2:9" ht="24.9" customHeight="1">
      <c r="B13" s="5">
        <v>11</v>
      </c>
      <c r="C13" s="3" t="s">
        <v>51</v>
      </c>
      <c r="D13" s="6" t="s">
        <v>30</v>
      </c>
      <c r="E13" s="6">
        <v>4</v>
      </c>
      <c r="F13" s="7">
        <v>10</v>
      </c>
      <c r="G13" s="6"/>
      <c r="H13" s="6"/>
      <c r="I13" s="4">
        <v>40</v>
      </c>
    </row>
    <row r="14" spans="2:9" ht="24.9" customHeight="1">
      <c r="B14" s="5">
        <v>12</v>
      </c>
      <c r="C14" s="3" t="s">
        <v>52</v>
      </c>
      <c r="D14" s="6" t="s">
        <v>30</v>
      </c>
      <c r="E14" s="6">
        <v>2</v>
      </c>
      <c r="F14" s="7">
        <v>15.5</v>
      </c>
      <c r="G14" s="6"/>
      <c r="H14" s="6"/>
      <c r="I14" s="4">
        <v>31</v>
      </c>
    </row>
    <row r="15" spans="2:9" ht="24.9" customHeight="1">
      <c r="B15" s="5">
        <v>13</v>
      </c>
      <c r="C15" s="3" t="s">
        <v>54</v>
      </c>
      <c r="D15" s="6" t="s">
        <v>30</v>
      </c>
      <c r="E15" s="6">
        <v>10</v>
      </c>
      <c r="F15" s="7">
        <v>5</v>
      </c>
      <c r="G15" s="6"/>
      <c r="H15" s="6"/>
      <c r="I15" s="4">
        <v>50</v>
      </c>
    </row>
    <row r="16" spans="2:9" ht="24.9" customHeight="1">
      <c r="B16" s="5">
        <v>14</v>
      </c>
      <c r="C16" s="3" t="s">
        <v>55</v>
      </c>
      <c r="D16" s="6" t="s">
        <v>30</v>
      </c>
      <c r="E16" s="6">
        <v>3</v>
      </c>
      <c r="F16" s="7"/>
      <c r="G16" s="6" t="s">
        <v>159</v>
      </c>
      <c r="H16" s="6">
        <v>13</v>
      </c>
      <c r="I16" s="4">
        <v>39</v>
      </c>
    </row>
    <row r="17" spans="2:9" ht="24.9" customHeight="1">
      <c r="B17" s="5">
        <v>15</v>
      </c>
      <c r="C17" s="3" t="s">
        <v>56</v>
      </c>
      <c r="D17" s="6" t="s">
        <v>33</v>
      </c>
      <c r="E17" s="6"/>
      <c r="F17" s="7"/>
      <c r="G17" s="6"/>
      <c r="H17" s="6"/>
      <c r="I17" s="4"/>
    </row>
    <row r="18" spans="2:9" ht="24.9" customHeight="1">
      <c r="B18" s="5">
        <v>16</v>
      </c>
      <c r="C18" s="3" t="s">
        <v>57</v>
      </c>
      <c r="D18" s="6" t="s">
        <v>33</v>
      </c>
      <c r="E18" s="6">
        <v>70</v>
      </c>
      <c r="F18" s="7"/>
      <c r="G18" s="6" t="s">
        <v>160</v>
      </c>
      <c r="H18" s="6">
        <v>3</v>
      </c>
      <c r="I18" s="4">
        <v>210</v>
      </c>
    </row>
    <row r="19" spans="2:9" ht="24.9" customHeight="1">
      <c r="B19" s="5">
        <v>17</v>
      </c>
      <c r="C19" s="3" t="s">
        <v>58</v>
      </c>
      <c r="D19" s="6" t="s">
        <v>30</v>
      </c>
      <c r="E19" s="6">
        <v>4</v>
      </c>
      <c r="F19" s="7">
        <v>5</v>
      </c>
      <c r="G19" s="6"/>
      <c r="H19" s="6"/>
      <c r="I19" s="4">
        <v>20</v>
      </c>
    </row>
    <row r="20" spans="2:9" ht="24.9" customHeight="1">
      <c r="B20" s="5">
        <v>18</v>
      </c>
      <c r="C20" s="3" t="s">
        <v>59</v>
      </c>
      <c r="D20" s="6" t="s">
        <v>30</v>
      </c>
      <c r="E20" s="6"/>
      <c r="F20" s="7"/>
      <c r="G20" s="6"/>
      <c r="H20" s="6"/>
      <c r="I20" s="4"/>
    </row>
    <row r="21" spans="2:9" ht="24.9" customHeight="1">
      <c r="B21" s="5">
        <v>19</v>
      </c>
      <c r="C21" s="3" t="s">
        <v>60</v>
      </c>
      <c r="D21" s="6" t="s">
        <v>30</v>
      </c>
      <c r="E21" s="6">
        <v>6</v>
      </c>
      <c r="F21" s="7"/>
      <c r="G21" s="6" t="s">
        <v>161</v>
      </c>
      <c r="H21" s="6">
        <v>5.5</v>
      </c>
      <c r="I21" s="4">
        <v>33</v>
      </c>
    </row>
    <row r="22" spans="2:9" ht="24.9" customHeight="1">
      <c r="B22" s="5">
        <v>20</v>
      </c>
      <c r="C22" s="3" t="s">
        <v>62</v>
      </c>
      <c r="D22" s="6" t="s">
        <v>30</v>
      </c>
      <c r="E22" s="6"/>
      <c r="F22" s="7"/>
      <c r="G22" s="6"/>
      <c r="H22" s="6"/>
      <c r="I22" s="4"/>
    </row>
    <row r="23" spans="2:9" ht="24.9" customHeight="1">
      <c r="B23" s="5">
        <v>21</v>
      </c>
      <c r="C23" s="3" t="s">
        <v>63</v>
      </c>
      <c r="D23" s="6" t="s">
        <v>30</v>
      </c>
      <c r="E23" s="6">
        <v>6</v>
      </c>
      <c r="F23" s="7">
        <v>6</v>
      </c>
      <c r="G23" s="6"/>
      <c r="H23" s="6"/>
      <c r="I23" s="4">
        <v>36</v>
      </c>
    </row>
    <row r="24" spans="2:9" ht="24.9" customHeight="1">
      <c r="B24" s="5">
        <v>22</v>
      </c>
      <c r="C24" s="3" t="s">
        <v>65</v>
      </c>
      <c r="D24" s="6" t="s">
        <v>66</v>
      </c>
      <c r="E24" s="6">
        <v>2</v>
      </c>
      <c r="F24" s="7">
        <v>2.5</v>
      </c>
      <c r="G24" s="6"/>
      <c r="H24" s="6"/>
      <c r="I24" s="4">
        <v>5</v>
      </c>
    </row>
    <row r="25" spans="2:9" ht="24.9" customHeight="1">
      <c r="B25" s="5">
        <v>23</v>
      </c>
      <c r="C25" s="3" t="s">
        <v>67</v>
      </c>
      <c r="D25" s="6" t="s">
        <v>33</v>
      </c>
      <c r="E25" s="6">
        <v>3</v>
      </c>
      <c r="F25" s="7">
        <v>50</v>
      </c>
      <c r="G25" s="6"/>
      <c r="H25" s="6"/>
      <c r="I25" s="4">
        <v>150</v>
      </c>
    </row>
    <row r="26" spans="2:9" ht="24.9" customHeight="1">
      <c r="B26" s="5">
        <v>24</v>
      </c>
      <c r="C26" s="3" t="s">
        <v>68</v>
      </c>
      <c r="D26" s="6" t="s">
        <v>46</v>
      </c>
      <c r="E26" s="6" t="s">
        <v>162</v>
      </c>
      <c r="F26" s="7">
        <v>16</v>
      </c>
      <c r="G26" s="6"/>
      <c r="H26" s="6"/>
      <c r="I26" s="4">
        <v>16</v>
      </c>
    </row>
    <row r="27" spans="2:9" ht="24.9" customHeight="1">
      <c r="B27" s="5">
        <v>25</v>
      </c>
      <c r="C27" s="3" t="s">
        <v>69</v>
      </c>
      <c r="D27" s="6" t="s">
        <v>46</v>
      </c>
      <c r="E27" s="6">
        <v>25</v>
      </c>
      <c r="F27" s="7"/>
      <c r="G27" s="6" t="s">
        <v>163</v>
      </c>
      <c r="H27" s="6">
        <v>4</v>
      </c>
      <c r="I27" s="4">
        <v>100</v>
      </c>
    </row>
    <row r="28" spans="2:9" ht="24.9" customHeight="1">
      <c r="B28" s="5">
        <v>26</v>
      </c>
      <c r="C28" s="3" t="s">
        <v>70</v>
      </c>
      <c r="D28" s="6" t="s">
        <v>30</v>
      </c>
      <c r="E28" s="6">
        <v>2</v>
      </c>
      <c r="F28" s="7"/>
      <c r="G28" s="6" t="s">
        <v>164</v>
      </c>
      <c r="H28" s="6">
        <v>12</v>
      </c>
      <c r="I28" s="4">
        <v>24</v>
      </c>
    </row>
    <row r="29" spans="2:9" ht="24.9" customHeight="1">
      <c r="B29" s="5">
        <v>27</v>
      </c>
      <c r="C29" s="3" t="s">
        <v>71</v>
      </c>
      <c r="D29" s="6" t="s">
        <v>30</v>
      </c>
      <c r="E29" s="6">
        <v>12</v>
      </c>
      <c r="F29" s="7"/>
      <c r="G29" s="6" t="s">
        <v>165</v>
      </c>
      <c r="H29" s="6">
        <v>1.5</v>
      </c>
      <c r="I29" s="4">
        <v>18</v>
      </c>
    </row>
    <row r="30" spans="2:9" ht="24.9" customHeight="1">
      <c r="B30" s="5">
        <v>28</v>
      </c>
      <c r="C30" s="3" t="s">
        <v>72</v>
      </c>
      <c r="D30" s="6" t="s">
        <v>46</v>
      </c>
      <c r="E30" s="6"/>
      <c r="F30" s="7"/>
      <c r="G30" s="6"/>
      <c r="H30" s="6"/>
      <c r="I30" s="4"/>
    </row>
    <row r="31" spans="2:9" ht="24.9" customHeight="1">
      <c r="B31" s="5">
        <v>29</v>
      </c>
      <c r="C31" s="3" t="s">
        <v>73</v>
      </c>
      <c r="D31" s="6" t="s">
        <v>46</v>
      </c>
      <c r="E31" s="6"/>
      <c r="F31" s="7"/>
      <c r="G31" s="6"/>
      <c r="H31" s="6"/>
      <c r="I31" s="4"/>
    </row>
    <row r="32" spans="2:9" ht="24.9" customHeight="1">
      <c r="B32" s="5">
        <v>30</v>
      </c>
      <c r="C32" s="3" t="s">
        <v>74</v>
      </c>
      <c r="D32" s="6" t="s">
        <v>33</v>
      </c>
      <c r="E32" s="6">
        <v>3</v>
      </c>
      <c r="F32" s="7">
        <v>20</v>
      </c>
      <c r="G32" s="6"/>
      <c r="H32" s="6"/>
      <c r="I32" s="4">
        <v>60</v>
      </c>
    </row>
    <row r="33" spans="2:9" ht="24.9" customHeight="1">
      <c r="B33" s="5">
        <v>31</v>
      </c>
      <c r="C33" s="3" t="s">
        <v>75</v>
      </c>
      <c r="D33" s="6" t="s">
        <v>46</v>
      </c>
      <c r="E33" s="6"/>
      <c r="F33" s="7"/>
      <c r="G33" s="6"/>
      <c r="H33" s="6"/>
      <c r="I33" s="4"/>
    </row>
    <row r="34" spans="2:9" ht="24.9" customHeight="1">
      <c r="B34" s="5">
        <v>32</v>
      </c>
      <c r="C34" s="3" t="s">
        <v>77</v>
      </c>
      <c r="D34" s="6" t="s">
        <v>30</v>
      </c>
      <c r="E34" s="6">
        <v>7</v>
      </c>
      <c r="F34" s="7">
        <v>10.5</v>
      </c>
      <c r="G34" s="6" t="s">
        <v>166</v>
      </c>
      <c r="H34" s="6"/>
      <c r="I34" s="4">
        <v>74</v>
      </c>
    </row>
    <row r="35" spans="2:9" ht="24.9" customHeight="1">
      <c r="B35" s="5">
        <v>33</v>
      </c>
      <c r="C35" s="3" t="s">
        <v>78</v>
      </c>
      <c r="D35" s="6" t="s">
        <v>167</v>
      </c>
      <c r="E35" s="6">
        <v>10</v>
      </c>
      <c r="F35" s="7">
        <v>2.2000000000000002</v>
      </c>
      <c r="G35" s="6"/>
      <c r="H35" s="6"/>
      <c r="I35" s="4">
        <v>22</v>
      </c>
    </row>
    <row r="36" spans="2:9" ht="24.9" customHeight="1">
      <c r="B36" s="5">
        <v>34</v>
      </c>
      <c r="C36" s="3" t="s">
        <v>79</v>
      </c>
      <c r="D36" s="6" t="s">
        <v>46</v>
      </c>
      <c r="E36" s="6"/>
      <c r="F36" s="7"/>
      <c r="G36" s="6"/>
      <c r="H36" s="6"/>
      <c r="I36" s="4"/>
    </row>
    <row r="37" spans="2:9" ht="24.9" customHeight="1">
      <c r="B37" s="5">
        <v>35</v>
      </c>
      <c r="C37" s="3" t="s">
        <v>80</v>
      </c>
      <c r="D37" s="6" t="s">
        <v>46</v>
      </c>
      <c r="E37" s="6"/>
      <c r="F37" s="7"/>
      <c r="G37" s="6"/>
      <c r="H37" s="6"/>
      <c r="I37" s="4"/>
    </row>
    <row r="38" spans="2:9" ht="24.9" customHeight="1">
      <c r="B38" s="5">
        <v>36</v>
      </c>
      <c r="C38" s="3" t="s">
        <v>32</v>
      </c>
      <c r="D38" s="6" t="s">
        <v>46</v>
      </c>
      <c r="E38" s="6"/>
      <c r="F38" s="7"/>
      <c r="G38" s="6"/>
      <c r="H38" s="6"/>
      <c r="I38" s="4"/>
    </row>
    <row r="39" spans="2:9" ht="24.9" customHeight="1">
      <c r="B39" s="5">
        <v>37</v>
      </c>
      <c r="C39" s="3" t="s">
        <v>81</v>
      </c>
      <c r="D39" s="6" t="s">
        <v>46</v>
      </c>
      <c r="E39" s="6"/>
      <c r="F39" s="7"/>
      <c r="G39" s="6"/>
      <c r="H39" s="6"/>
      <c r="I39" s="4"/>
    </row>
    <row r="40" spans="2:9" ht="24.9" customHeight="1">
      <c r="B40" s="5">
        <v>38</v>
      </c>
      <c r="C40" s="3" t="s">
        <v>82</v>
      </c>
      <c r="D40" s="6" t="s">
        <v>33</v>
      </c>
      <c r="E40" s="6">
        <v>40</v>
      </c>
      <c r="F40" s="7">
        <v>2.6</v>
      </c>
      <c r="G40" s="6"/>
      <c r="H40" s="6"/>
      <c r="I40" s="4">
        <v>104</v>
      </c>
    </row>
    <row r="41" spans="2:9" ht="24.9" customHeight="1">
      <c r="B41" s="5">
        <v>39</v>
      </c>
      <c r="C41" s="3" t="s">
        <v>83</v>
      </c>
      <c r="D41" s="6" t="s">
        <v>46</v>
      </c>
      <c r="E41" s="6"/>
      <c r="F41" s="7"/>
      <c r="G41" s="6"/>
      <c r="H41" s="6"/>
      <c r="I41" s="4"/>
    </row>
    <row r="42" spans="2:9" ht="24.9" customHeight="1">
      <c r="B42" s="5">
        <v>40</v>
      </c>
      <c r="C42" s="3" t="s">
        <v>84</v>
      </c>
      <c r="D42" s="6" t="s">
        <v>30</v>
      </c>
      <c r="E42" s="6">
        <v>6</v>
      </c>
      <c r="F42" s="7"/>
      <c r="G42" s="6" t="s">
        <v>168</v>
      </c>
      <c r="H42" s="6">
        <v>5</v>
      </c>
      <c r="I42" s="4">
        <v>30</v>
      </c>
    </row>
    <row r="43" spans="2:9" ht="24.9" customHeight="1">
      <c r="B43" s="5">
        <v>41</v>
      </c>
      <c r="C43" s="3" t="s">
        <v>85</v>
      </c>
      <c r="D43" s="6" t="s">
        <v>46</v>
      </c>
      <c r="E43" s="6"/>
      <c r="F43" s="7"/>
      <c r="G43" s="6"/>
      <c r="H43" s="6"/>
      <c r="I43" s="4"/>
    </row>
    <row r="44" spans="2:9" ht="24.9" customHeight="1">
      <c r="B44" s="5">
        <v>42</v>
      </c>
      <c r="C44" s="3" t="s">
        <v>87</v>
      </c>
      <c r="D44" s="6" t="s">
        <v>46</v>
      </c>
      <c r="E44" s="6"/>
      <c r="F44" s="7"/>
      <c r="G44" s="6"/>
      <c r="H44" s="6"/>
      <c r="I44" s="4"/>
    </row>
    <row r="45" spans="2:9" ht="24.9" customHeight="1">
      <c r="B45" s="5">
        <v>43</v>
      </c>
      <c r="C45" s="3" t="s">
        <v>88</v>
      </c>
      <c r="D45" s="6" t="s">
        <v>30</v>
      </c>
      <c r="E45" s="6">
        <v>1</v>
      </c>
      <c r="F45" s="7"/>
      <c r="G45" s="6" t="s">
        <v>169</v>
      </c>
      <c r="H45" s="6">
        <v>100</v>
      </c>
      <c r="I45" s="4">
        <v>100</v>
      </c>
    </row>
    <row r="46" spans="2:9" ht="24.9" customHeight="1">
      <c r="B46" s="5">
        <v>44</v>
      </c>
      <c r="C46" s="3" t="s">
        <v>89</v>
      </c>
      <c r="D46" s="6" t="s">
        <v>46</v>
      </c>
      <c r="E46" s="6"/>
      <c r="F46" s="7"/>
      <c r="G46" s="6"/>
      <c r="H46" s="6"/>
      <c r="I46" s="4"/>
    </row>
    <row r="47" spans="2:9" ht="24.9" customHeight="1">
      <c r="B47" s="5">
        <v>45</v>
      </c>
      <c r="C47" s="3" t="s">
        <v>90</v>
      </c>
      <c r="D47" s="6" t="s">
        <v>46</v>
      </c>
      <c r="E47" s="6"/>
      <c r="F47" s="7"/>
      <c r="G47" s="6"/>
      <c r="H47" s="6"/>
      <c r="I47" s="4"/>
    </row>
    <row r="48" spans="2:9" ht="24.9" customHeight="1">
      <c r="B48" s="5">
        <v>46</v>
      </c>
      <c r="C48" s="3" t="s">
        <v>91</v>
      </c>
      <c r="D48" s="6" t="s">
        <v>46</v>
      </c>
      <c r="E48" s="6"/>
      <c r="F48" s="7"/>
      <c r="G48" s="6"/>
      <c r="H48" s="6"/>
      <c r="I48" s="4"/>
    </row>
    <row r="49" spans="2:9" ht="24.9" customHeight="1">
      <c r="B49" s="5">
        <v>47</v>
      </c>
      <c r="C49" s="3" t="s">
        <v>92</v>
      </c>
      <c r="D49" s="6" t="s">
        <v>46</v>
      </c>
      <c r="E49" s="6"/>
      <c r="F49" s="7"/>
      <c r="G49" s="6"/>
      <c r="H49" s="6"/>
      <c r="I49" s="4"/>
    </row>
    <row r="50" spans="2:9" ht="24.9" customHeight="1">
      <c r="B50" s="5">
        <v>48</v>
      </c>
      <c r="C50" s="3" t="s">
        <v>93</v>
      </c>
      <c r="D50" s="6" t="s">
        <v>30</v>
      </c>
      <c r="E50" s="6">
        <v>10</v>
      </c>
      <c r="F50" s="7">
        <v>5</v>
      </c>
      <c r="G50" s="6" t="s">
        <v>170</v>
      </c>
      <c r="H50" s="6"/>
      <c r="I50" s="4">
        <v>50</v>
      </c>
    </row>
    <row r="51" spans="2:9" ht="24.9" customHeight="1">
      <c r="B51" s="5">
        <v>49</v>
      </c>
      <c r="C51" s="3" t="s">
        <v>94</v>
      </c>
      <c r="D51" s="6" t="s">
        <v>30</v>
      </c>
      <c r="E51" s="6">
        <v>13</v>
      </c>
      <c r="F51" s="7">
        <v>6.2</v>
      </c>
      <c r="G51" s="6"/>
      <c r="H51" s="6"/>
      <c r="I51" s="4">
        <v>80.599999999999994</v>
      </c>
    </row>
    <row r="52" spans="2:9" ht="24.9" customHeight="1">
      <c r="B52" s="5">
        <v>50</v>
      </c>
      <c r="C52" s="3" t="s">
        <v>95</v>
      </c>
      <c r="D52" s="6" t="s">
        <v>46</v>
      </c>
      <c r="E52" s="6"/>
      <c r="F52" s="7"/>
      <c r="G52" s="6"/>
      <c r="H52" s="6"/>
      <c r="I52" s="4"/>
    </row>
    <row r="53" spans="2:9" ht="24.9" customHeight="1">
      <c r="B53" s="5">
        <v>51</v>
      </c>
      <c r="C53" s="3" t="s">
        <v>96</v>
      </c>
      <c r="D53" s="6" t="s">
        <v>46</v>
      </c>
      <c r="E53" s="6"/>
      <c r="F53" s="7"/>
      <c r="G53" s="6"/>
      <c r="H53" s="6"/>
      <c r="I53" s="4"/>
    </row>
    <row r="54" spans="2:9" ht="24.9" customHeight="1">
      <c r="B54" s="5">
        <v>52</v>
      </c>
      <c r="C54" s="3" t="s">
        <v>97</v>
      </c>
      <c r="D54" s="6" t="s">
        <v>30</v>
      </c>
      <c r="E54" s="6">
        <v>6</v>
      </c>
      <c r="F54" s="7">
        <v>1.5</v>
      </c>
      <c r="G54" s="6"/>
      <c r="H54" s="6"/>
      <c r="I54" s="4">
        <v>9</v>
      </c>
    </row>
    <row r="55" spans="2:9" ht="24.9" customHeight="1">
      <c r="B55" s="5">
        <v>53</v>
      </c>
      <c r="C55" s="3" t="s">
        <v>98</v>
      </c>
      <c r="D55" s="6" t="s">
        <v>46</v>
      </c>
      <c r="E55" s="6"/>
      <c r="F55" s="7"/>
      <c r="G55" s="6"/>
      <c r="H55" s="6"/>
      <c r="I55" s="4"/>
    </row>
    <row r="56" spans="2:9" ht="24.9" customHeight="1">
      <c r="B56" s="5">
        <v>54</v>
      </c>
      <c r="C56" s="3" t="s">
        <v>99</v>
      </c>
      <c r="D56" s="6" t="s">
        <v>46</v>
      </c>
      <c r="E56" s="6"/>
      <c r="F56" s="7"/>
      <c r="G56" s="6"/>
      <c r="H56" s="6"/>
      <c r="I56" s="4"/>
    </row>
    <row r="57" spans="2:9" ht="24.9" customHeight="1">
      <c r="B57" s="5">
        <v>55</v>
      </c>
      <c r="C57" s="3" t="s">
        <v>100</v>
      </c>
      <c r="D57" s="6" t="s">
        <v>46</v>
      </c>
      <c r="E57" s="6"/>
      <c r="F57" s="7"/>
      <c r="G57" s="6"/>
      <c r="H57" s="6"/>
      <c r="I57" s="4"/>
    </row>
    <row r="58" spans="2:9" ht="24.9" customHeight="1">
      <c r="B58" s="5">
        <v>56</v>
      </c>
      <c r="C58" s="3" t="s">
        <v>101</v>
      </c>
      <c r="D58" s="6" t="s">
        <v>46</v>
      </c>
      <c r="E58" s="6"/>
      <c r="F58" s="7"/>
      <c r="G58" s="6"/>
      <c r="H58" s="6"/>
      <c r="I58" s="4"/>
    </row>
    <row r="59" spans="2:9" ht="24.9" customHeight="1">
      <c r="B59" s="5">
        <v>57</v>
      </c>
      <c r="C59" s="3" t="s">
        <v>102</v>
      </c>
      <c r="D59" s="6" t="s">
        <v>46</v>
      </c>
      <c r="E59" s="6"/>
      <c r="F59" s="7"/>
      <c r="G59" s="6"/>
      <c r="H59" s="6"/>
      <c r="I59" s="4"/>
    </row>
    <row r="60" spans="2:9" ht="24.9" customHeight="1">
      <c r="B60" s="5">
        <v>58</v>
      </c>
      <c r="C60" s="3" t="s">
        <v>103</v>
      </c>
      <c r="D60" s="6" t="s">
        <v>46</v>
      </c>
      <c r="E60" s="6"/>
      <c r="F60" s="7"/>
      <c r="G60" s="6"/>
      <c r="H60" s="6"/>
      <c r="I60" s="4"/>
    </row>
    <row r="61" spans="2:9" ht="24.9" customHeight="1">
      <c r="B61" s="5">
        <v>59</v>
      </c>
      <c r="C61" s="3" t="s">
        <v>104</v>
      </c>
      <c r="D61" s="6" t="s">
        <v>46</v>
      </c>
      <c r="E61" s="6"/>
      <c r="F61" s="7"/>
      <c r="G61" s="6"/>
      <c r="H61" s="6"/>
      <c r="I61" s="4"/>
    </row>
    <row r="62" spans="2:9" ht="24.9" customHeight="1">
      <c r="B62" s="5">
        <v>60</v>
      </c>
      <c r="C62" s="3" t="s">
        <v>105</v>
      </c>
      <c r="D62" s="6" t="s">
        <v>46</v>
      </c>
      <c r="E62" s="6"/>
      <c r="F62" s="7"/>
      <c r="G62" s="6"/>
      <c r="H62" s="6"/>
      <c r="I62" s="4"/>
    </row>
    <row r="63" spans="2:9" ht="24.9" customHeight="1">
      <c r="B63" s="5">
        <v>61</v>
      </c>
      <c r="C63" s="3" t="s">
        <v>106</v>
      </c>
      <c r="D63" s="6" t="s">
        <v>46</v>
      </c>
      <c r="E63" s="6"/>
      <c r="F63" s="7"/>
      <c r="G63" s="6"/>
      <c r="H63" s="6"/>
      <c r="I63" s="4"/>
    </row>
    <row r="64" spans="2:9" ht="24.9" customHeight="1">
      <c r="B64" s="5">
        <v>62</v>
      </c>
      <c r="C64" s="3" t="s">
        <v>107</v>
      </c>
      <c r="D64" s="6" t="s">
        <v>30</v>
      </c>
      <c r="E64" s="6">
        <v>10</v>
      </c>
      <c r="F64" s="7">
        <v>1.7</v>
      </c>
      <c r="G64" s="6"/>
      <c r="H64" s="6"/>
      <c r="I64" s="4">
        <v>17</v>
      </c>
    </row>
    <row r="65" spans="2:9" ht="24.9" customHeight="1">
      <c r="B65" s="5">
        <v>63</v>
      </c>
      <c r="C65" s="3" t="s">
        <v>108</v>
      </c>
      <c r="D65" s="6" t="s">
        <v>30</v>
      </c>
      <c r="E65" s="6">
        <v>7</v>
      </c>
      <c r="F65" s="7"/>
      <c r="G65" s="6" t="s">
        <v>171</v>
      </c>
      <c r="H65" s="6">
        <v>3</v>
      </c>
      <c r="I65" s="4">
        <v>21</v>
      </c>
    </row>
    <row r="66" spans="2:9">
      <c r="I66" s="10">
        <f>SUM(I3:I65)</f>
        <v>1805.6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3758C-908C-4B21-9FE0-E8CDA1E71AEB}">
  <dimension ref="B2:I66"/>
  <sheetViews>
    <sheetView topLeftCell="A50" workbookViewId="0">
      <selection activeCell="E3" sqref="E3:E65"/>
    </sheetView>
  </sheetViews>
  <sheetFormatPr defaultRowHeight="14.5"/>
  <cols>
    <col min="1" max="1" width="4.6328125" customWidth="1"/>
    <col min="2" max="2" width="5.36328125" customWidth="1"/>
    <col min="3" max="3" width="60.6328125" customWidth="1"/>
    <col min="4" max="4" width="7.453125" style="1" customWidth="1"/>
    <col min="5" max="5" width="8.6328125" style="1" customWidth="1"/>
    <col min="6" max="6" width="10.6328125" style="1" customWidth="1"/>
    <col min="7" max="7" width="15.6328125" style="1" customWidth="1"/>
    <col min="8" max="8" width="12.54296875" style="1" customWidth="1"/>
    <col min="9" max="9" width="12.6328125" customWidth="1"/>
  </cols>
  <sheetData>
    <row r="2" spans="2:9" ht="39.9" customHeight="1">
      <c r="B2" s="5" t="s">
        <v>0</v>
      </c>
      <c r="C2" s="5" t="s">
        <v>1</v>
      </c>
      <c r="D2" s="5" t="s">
        <v>26</v>
      </c>
      <c r="E2" s="5" t="s">
        <v>27</v>
      </c>
      <c r="F2" s="5" t="s">
        <v>28</v>
      </c>
      <c r="G2" s="5" t="s">
        <v>34</v>
      </c>
      <c r="H2" s="5" t="s">
        <v>35</v>
      </c>
      <c r="I2" s="5" t="s">
        <v>2</v>
      </c>
    </row>
    <row r="3" spans="2:9" ht="24.9" customHeight="1">
      <c r="B3" s="5">
        <v>1</v>
      </c>
      <c r="C3" s="3" t="s">
        <v>36</v>
      </c>
      <c r="D3" s="6" t="s">
        <v>30</v>
      </c>
      <c r="E3" s="6"/>
      <c r="F3" s="7"/>
      <c r="G3" s="6"/>
      <c r="H3" s="6"/>
      <c r="I3" s="4"/>
    </row>
    <row r="4" spans="2:9" ht="24.9" customHeight="1">
      <c r="B4" s="5">
        <v>2</v>
      </c>
      <c r="C4" s="3" t="s">
        <v>38</v>
      </c>
      <c r="D4" s="6" t="s">
        <v>30</v>
      </c>
      <c r="E4" s="6"/>
      <c r="F4" s="7"/>
      <c r="G4" s="6"/>
      <c r="H4" s="6"/>
      <c r="I4" s="4"/>
    </row>
    <row r="5" spans="2:9" ht="24.9" customHeight="1">
      <c r="B5" s="5">
        <v>3</v>
      </c>
      <c r="C5" s="3" t="s">
        <v>39</v>
      </c>
      <c r="D5" s="6" t="s">
        <v>30</v>
      </c>
      <c r="E5" s="6"/>
      <c r="F5" s="7"/>
      <c r="G5" s="6"/>
      <c r="H5" s="6"/>
      <c r="I5" s="4"/>
    </row>
    <row r="6" spans="2:9" ht="24.9" customHeight="1">
      <c r="B6" s="5">
        <v>4</v>
      </c>
      <c r="C6" s="3" t="s">
        <v>40</v>
      </c>
      <c r="D6" s="6" t="s">
        <v>30</v>
      </c>
      <c r="E6" s="6"/>
      <c r="F6" s="7"/>
      <c r="G6" s="6"/>
      <c r="H6" s="6"/>
      <c r="I6" s="4"/>
    </row>
    <row r="7" spans="2:9" ht="24.9" customHeight="1">
      <c r="B7" s="5">
        <v>5</v>
      </c>
      <c r="C7" s="2" t="s">
        <v>41</v>
      </c>
      <c r="D7" s="6" t="s">
        <v>30</v>
      </c>
      <c r="E7" s="6">
        <v>6</v>
      </c>
      <c r="F7" s="7">
        <v>7.8</v>
      </c>
      <c r="G7" s="6"/>
      <c r="H7" s="6"/>
      <c r="I7" s="4">
        <f>E7*F7</f>
        <v>46.8</v>
      </c>
    </row>
    <row r="8" spans="2:9" ht="24.9" customHeight="1">
      <c r="B8" s="5">
        <v>6</v>
      </c>
      <c r="C8" s="3" t="s">
        <v>43</v>
      </c>
      <c r="D8" s="6" t="s">
        <v>33</v>
      </c>
      <c r="E8" s="6"/>
      <c r="F8" s="7"/>
      <c r="G8" s="6"/>
      <c r="H8" s="6"/>
      <c r="I8" s="4"/>
    </row>
    <row r="9" spans="2:9" ht="24.9" customHeight="1">
      <c r="B9" s="5">
        <v>7</v>
      </c>
      <c r="C9" s="3" t="s">
        <v>44</v>
      </c>
      <c r="D9" s="6" t="s">
        <v>33</v>
      </c>
      <c r="E9" s="6">
        <v>5</v>
      </c>
      <c r="F9" s="7">
        <v>3.5</v>
      </c>
      <c r="G9" s="6"/>
      <c r="H9" s="6"/>
      <c r="I9" s="4">
        <f t="shared" ref="I9:I14" si="0">E9*F9</f>
        <v>17.5</v>
      </c>
    </row>
    <row r="10" spans="2:9" ht="24.9" customHeight="1">
      <c r="B10" s="5">
        <v>8</v>
      </c>
      <c r="C10" s="3" t="s">
        <v>45</v>
      </c>
      <c r="D10" s="6" t="s">
        <v>46</v>
      </c>
      <c r="E10" s="6"/>
      <c r="F10" s="7"/>
      <c r="G10" s="6"/>
      <c r="H10" s="6"/>
      <c r="I10" s="4"/>
    </row>
    <row r="11" spans="2:9" ht="24.9" customHeight="1">
      <c r="B11" s="5">
        <v>9</v>
      </c>
      <c r="C11" s="3" t="s">
        <v>48</v>
      </c>
      <c r="D11" s="6" t="s">
        <v>46</v>
      </c>
      <c r="E11" s="6">
        <v>1</v>
      </c>
      <c r="F11" s="7">
        <v>5</v>
      </c>
      <c r="G11" s="6"/>
      <c r="H11" s="6"/>
      <c r="I11" s="4">
        <f t="shared" si="0"/>
        <v>5</v>
      </c>
    </row>
    <row r="12" spans="2:9" ht="24.9" customHeight="1">
      <c r="B12" s="5">
        <v>10</v>
      </c>
      <c r="C12" s="3" t="s">
        <v>49</v>
      </c>
      <c r="D12" s="6" t="s">
        <v>46</v>
      </c>
      <c r="E12" s="6"/>
      <c r="F12" s="7"/>
      <c r="G12" s="6"/>
      <c r="H12" s="6"/>
      <c r="I12" s="4"/>
    </row>
    <row r="13" spans="2:9" ht="24.9" customHeight="1">
      <c r="B13" s="5">
        <v>11</v>
      </c>
      <c r="C13" s="3" t="s">
        <v>51</v>
      </c>
      <c r="D13" s="6" t="s">
        <v>30</v>
      </c>
      <c r="E13" s="6"/>
      <c r="F13" s="7"/>
      <c r="G13" s="6"/>
      <c r="H13" s="6"/>
      <c r="I13" s="4"/>
    </row>
    <row r="14" spans="2:9" ht="24.9" customHeight="1">
      <c r="B14" s="5">
        <v>12</v>
      </c>
      <c r="C14" s="3" t="s">
        <v>52</v>
      </c>
      <c r="D14" s="6" t="s">
        <v>30</v>
      </c>
      <c r="E14" s="6">
        <v>1</v>
      </c>
      <c r="F14" s="7">
        <v>17.399999999999999</v>
      </c>
      <c r="G14" s="6"/>
      <c r="H14" s="6"/>
      <c r="I14" s="4">
        <f t="shared" si="0"/>
        <v>17.399999999999999</v>
      </c>
    </row>
    <row r="15" spans="2:9" ht="24.9" customHeight="1">
      <c r="B15" s="5">
        <v>13</v>
      </c>
      <c r="C15" s="3" t="s">
        <v>54</v>
      </c>
      <c r="D15" s="6" t="s">
        <v>30</v>
      </c>
      <c r="E15" s="6"/>
      <c r="F15" s="7"/>
      <c r="G15" s="6"/>
      <c r="H15" s="6"/>
      <c r="I15" s="4"/>
    </row>
    <row r="16" spans="2:9" ht="24.9" customHeight="1">
      <c r="B16" s="5">
        <v>14</v>
      </c>
      <c r="C16" s="3" t="s">
        <v>55</v>
      </c>
      <c r="D16" s="6" t="s">
        <v>30</v>
      </c>
      <c r="E16" s="6"/>
      <c r="F16" s="7"/>
      <c r="G16" s="6"/>
      <c r="H16" s="6"/>
      <c r="I16" s="4"/>
    </row>
    <row r="17" spans="2:9" ht="24.9" customHeight="1">
      <c r="B17" s="5">
        <v>15</v>
      </c>
      <c r="C17" s="3" t="s">
        <v>56</v>
      </c>
      <c r="D17" s="6" t="s">
        <v>33</v>
      </c>
      <c r="E17" s="6"/>
      <c r="F17" s="7"/>
      <c r="G17" s="6"/>
      <c r="H17" s="6"/>
      <c r="I17" s="4"/>
    </row>
    <row r="18" spans="2:9" ht="24.9" customHeight="1">
      <c r="B18" s="5">
        <v>16</v>
      </c>
      <c r="C18" s="3" t="s">
        <v>57</v>
      </c>
      <c r="D18" s="6" t="s">
        <v>33</v>
      </c>
      <c r="E18" s="6"/>
      <c r="F18" s="7"/>
      <c r="G18" s="6"/>
      <c r="H18" s="6"/>
      <c r="I18" s="4"/>
    </row>
    <row r="19" spans="2:9" ht="24.9" customHeight="1">
      <c r="B19" s="5">
        <v>17</v>
      </c>
      <c r="C19" s="3" t="s">
        <v>58</v>
      </c>
      <c r="D19" s="6" t="s">
        <v>30</v>
      </c>
      <c r="E19" s="6">
        <v>20</v>
      </c>
      <c r="F19" s="7">
        <v>5</v>
      </c>
      <c r="G19" s="6"/>
      <c r="H19" s="6"/>
      <c r="I19" s="4">
        <f>E19*F19</f>
        <v>100</v>
      </c>
    </row>
    <row r="20" spans="2:9" ht="24.9" customHeight="1">
      <c r="B20" s="5">
        <v>18</v>
      </c>
      <c r="C20" s="3" t="s">
        <v>59</v>
      </c>
      <c r="D20" s="6" t="s">
        <v>30</v>
      </c>
      <c r="E20" s="6"/>
      <c r="F20" s="7"/>
      <c r="G20" s="6"/>
      <c r="H20" s="6"/>
      <c r="I20" s="4"/>
    </row>
    <row r="21" spans="2:9" ht="24.9" customHeight="1">
      <c r="B21" s="5">
        <v>19</v>
      </c>
      <c r="C21" s="3" t="s">
        <v>60</v>
      </c>
      <c r="D21" s="6" t="s">
        <v>30</v>
      </c>
      <c r="E21" s="6"/>
      <c r="F21" s="7"/>
      <c r="G21" s="6"/>
      <c r="H21" s="6"/>
      <c r="I21" s="4"/>
    </row>
    <row r="22" spans="2:9" ht="24.9" customHeight="1">
      <c r="B22" s="5">
        <v>20</v>
      </c>
      <c r="C22" s="3" t="s">
        <v>62</v>
      </c>
      <c r="D22" s="6" t="s">
        <v>30</v>
      </c>
      <c r="E22" s="6"/>
      <c r="F22" s="7"/>
      <c r="G22" s="6"/>
      <c r="H22" s="6"/>
      <c r="I22" s="4"/>
    </row>
    <row r="23" spans="2:9" ht="24.9" customHeight="1">
      <c r="B23" s="5">
        <v>21</v>
      </c>
      <c r="C23" s="3" t="s">
        <v>63</v>
      </c>
      <c r="D23" s="6" t="s">
        <v>30</v>
      </c>
      <c r="E23" s="6"/>
      <c r="F23" s="7"/>
      <c r="G23" s="6"/>
      <c r="H23" s="6"/>
      <c r="I23" s="4"/>
    </row>
    <row r="24" spans="2:9" ht="24.9" customHeight="1">
      <c r="B24" s="5">
        <v>22</v>
      </c>
      <c r="C24" s="3" t="s">
        <v>65</v>
      </c>
      <c r="D24" s="6" t="s">
        <v>66</v>
      </c>
      <c r="E24" s="6"/>
      <c r="F24" s="7"/>
      <c r="G24" s="6"/>
      <c r="H24" s="6"/>
      <c r="I24" s="4"/>
    </row>
    <row r="25" spans="2:9" ht="24.9" customHeight="1">
      <c r="B25" s="5">
        <v>23</v>
      </c>
      <c r="C25" s="3" t="s">
        <v>67</v>
      </c>
      <c r="D25" s="6" t="s">
        <v>33</v>
      </c>
      <c r="E25" s="6"/>
      <c r="F25" s="7"/>
      <c r="G25" s="6"/>
      <c r="H25" s="6"/>
      <c r="I25" s="4"/>
    </row>
    <row r="26" spans="2:9" ht="24.9" customHeight="1">
      <c r="B26" s="5">
        <v>24</v>
      </c>
      <c r="C26" s="3" t="s">
        <v>68</v>
      </c>
      <c r="D26" s="6" t="s">
        <v>46</v>
      </c>
      <c r="E26" s="6"/>
      <c r="F26" s="7"/>
      <c r="G26" s="6"/>
      <c r="H26" s="6"/>
      <c r="I26" s="4"/>
    </row>
    <row r="27" spans="2:9" ht="24.9" customHeight="1">
      <c r="B27" s="5">
        <v>25</v>
      </c>
      <c r="C27" s="3" t="s">
        <v>69</v>
      </c>
      <c r="D27" s="6" t="s">
        <v>46</v>
      </c>
      <c r="E27" s="6"/>
      <c r="F27" s="7"/>
      <c r="G27" s="6"/>
      <c r="H27" s="6"/>
      <c r="I27" s="4"/>
    </row>
    <row r="28" spans="2:9" ht="24.9" customHeight="1">
      <c r="B28" s="5">
        <v>26</v>
      </c>
      <c r="C28" s="3" t="s">
        <v>70</v>
      </c>
      <c r="D28" s="6" t="s">
        <v>46</v>
      </c>
      <c r="E28" s="6"/>
      <c r="F28" s="7"/>
      <c r="G28" s="6"/>
      <c r="H28" s="6"/>
      <c r="I28" s="4"/>
    </row>
    <row r="29" spans="2:9" ht="24.9" customHeight="1">
      <c r="B29" s="5">
        <v>27</v>
      </c>
      <c r="C29" s="3" t="s">
        <v>71</v>
      </c>
      <c r="D29" s="6" t="s">
        <v>46</v>
      </c>
      <c r="E29" s="6"/>
      <c r="F29" s="7"/>
      <c r="G29" s="6"/>
      <c r="H29" s="6"/>
      <c r="I29" s="4"/>
    </row>
    <row r="30" spans="2:9" ht="24.9" customHeight="1">
      <c r="B30" s="5">
        <v>28</v>
      </c>
      <c r="C30" s="3" t="s">
        <v>72</v>
      </c>
      <c r="D30" s="6" t="s">
        <v>46</v>
      </c>
      <c r="E30" s="6"/>
      <c r="F30" s="7"/>
      <c r="G30" s="6"/>
      <c r="H30" s="6"/>
      <c r="I30" s="4"/>
    </row>
    <row r="31" spans="2:9" ht="24.9" customHeight="1">
      <c r="B31" s="5">
        <v>29</v>
      </c>
      <c r="C31" s="3" t="s">
        <v>73</v>
      </c>
      <c r="D31" s="6" t="s">
        <v>46</v>
      </c>
      <c r="E31" s="6"/>
      <c r="F31" s="7"/>
      <c r="G31" s="6"/>
      <c r="H31" s="6"/>
      <c r="I31" s="4"/>
    </row>
    <row r="32" spans="2:9" ht="24.9" customHeight="1">
      <c r="B32" s="5">
        <v>30</v>
      </c>
      <c r="C32" s="3" t="s">
        <v>74</v>
      </c>
      <c r="D32" s="6" t="s">
        <v>46</v>
      </c>
      <c r="E32" s="6"/>
      <c r="F32" s="7"/>
      <c r="G32" s="6"/>
      <c r="H32" s="6"/>
      <c r="I32" s="4"/>
    </row>
    <row r="33" spans="2:9" ht="24.9" customHeight="1">
      <c r="B33" s="5">
        <v>31</v>
      </c>
      <c r="C33" s="3" t="s">
        <v>75</v>
      </c>
      <c r="D33" s="6" t="s">
        <v>46</v>
      </c>
      <c r="E33" s="6">
        <v>6</v>
      </c>
      <c r="F33" s="7">
        <v>6</v>
      </c>
      <c r="G33" s="6"/>
      <c r="H33" s="6"/>
      <c r="I33" s="4">
        <f>E33*F33</f>
        <v>36</v>
      </c>
    </row>
    <row r="34" spans="2:9" ht="24.9" customHeight="1">
      <c r="B34" s="5">
        <v>32</v>
      </c>
      <c r="C34" s="3" t="s">
        <v>77</v>
      </c>
      <c r="D34" s="6" t="s">
        <v>46</v>
      </c>
      <c r="E34" s="6"/>
      <c r="F34" s="7"/>
      <c r="G34" s="6"/>
      <c r="H34" s="6"/>
      <c r="I34" s="4"/>
    </row>
    <row r="35" spans="2:9" ht="24.9" customHeight="1">
      <c r="B35" s="5">
        <v>33</v>
      </c>
      <c r="C35" s="3" t="s">
        <v>78</v>
      </c>
      <c r="D35" s="6" t="s">
        <v>46</v>
      </c>
      <c r="E35" s="6"/>
      <c r="F35" s="7"/>
      <c r="G35" s="6"/>
      <c r="H35" s="6"/>
      <c r="I35" s="4"/>
    </row>
    <row r="36" spans="2:9" ht="24.9" customHeight="1">
      <c r="B36" s="5">
        <v>34</v>
      </c>
      <c r="C36" s="3" t="s">
        <v>79</v>
      </c>
      <c r="D36" s="6" t="s">
        <v>46</v>
      </c>
      <c r="E36" s="6"/>
      <c r="F36" s="7"/>
      <c r="G36" s="6"/>
      <c r="H36" s="6"/>
      <c r="I36" s="4"/>
    </row>
    <row r="37" spans="2:9" ht="24.9" customHeight="1">
      <c r="B37" s="5">
        <v>35</v>
      </c>
      <c r="C37" s="3" t="s">
        <v>80</v>
      </c>
      <c r="D37" s="6" t="s">
        <v>46</v>
      </c>
      <c r="E37" s="6"/>
      <c r="F37" s="7"/>
      <c r="G37" s="6"/>
      <c r="H37" s="6"/>
      <c r="I37" s="4"/>
    </row>
    <row r="38" spans="2:9" ht="24.9" customHeight="1">
      <c r="B38" s="5">
        <v>36</v>
      </c>
      <c r="C38" s="3" t="s">
        <v>32</v>
      </c>
      <c r="D38" s="6" t="s">
        <v>46</v>
      </c>
      <c r="E38" s="6"/>
      <c r="F38" s="7"/>
      <c r="G38" s="6"/>
      <c r="H38" s="6"/>
      <c r="I38" s="4"/>
    </row>
    <row r="39" spans="2:9" ht="24.9" customHeight="1">
      <c r="B39" s="5">
        <v>37</v>
      </c>
      <c r="C39" s="3" t="s">
        <v>81</v>
      </c>
      <c r="D39" s="6" t="s">
        <v>46</v>
      </c>
      <c r="E39" s="6"/>
      <c r="F39" s="7"/>
      <c r="G39" s="6"/>
      <c r="H39" s="6"/>
      <c r="I39" s="4"/>
    </row>
    <row r="40" spans="2:9" ht="24.9" customHeight="1">
      <c r="B40" s="5">
        <v>38</v>
      </c>
      <c r="C40" s="3" t="s">
        <v>82</v>
      </c>
      <c r="D40" s="6" t="s">
        <v>46</v>
      </c>
      <c r="E40" s="6"/>
      <c r="F40" s="7"/>
      <c r="G40" s="6"/>
      <c r="H40" s="6"/>
      <c r="I40" s="4"/>
    </row>
    <row r="41" spans="2:9" ht="24.9" customHeight="1">
      <c r="B41" s="5">
        <v>39</v>
      </c>
      <c r="C41" s="3" t="s">
        <v>83</v>
      </c>
      <c r="D41" s="6" t="s">
        <v>46</v>
      </c>
      <c r="E41" s="6"/>
      <c r="F41" s="7"/>
      <c r="G41" s="6"/>
      <c r="H41" s="6"/>
      <c r="I41" s="4"/>
    </row>
    <row r="42" spans="2:9" ht="24.9" customHeight="1">
      <c r="B42" s="5">
        <v>40</v>
      </c>
      <c r="C42" s="3" t="s">
        <v>84</v>
      </c>
      <c r="D42" s="6" t="s">
        <v>46</v>
      </c>
      <c r="E42" s="6"/>
      <c r="F42" s="7"/>
      <c r="G42" s="6"/>
      <c r="H42" s="6"/>
      <c r="I42" s="4"/>
    </row>
    <row r="43" spans="2:9" ht="24.9" customHeight="1">
      <c r="B43" s="5">
        <v>41</v>
      </c>
      <c r="C43" s="3" t="s">
        <v>85</v>
      </c>
      <c r="D43" s="6" t="s">
        <v>46</v>
      </c>
      <c r="E43" s="6"/>
      <c r="F43" s="7"/>
      <c r="G43" s="6"/>
      <c r="H43" s="6"/>
      <c r="I43" s="4"/>
    </row>
    <row r="44" spans="2:9" ht="24.9" customHeight="1">
      <c r="B44" s="5">
        <v>42</v>
      </c>
      <c r="C44" s="3" t="s">
        <v>87</v>
      </c>
      <c r="D44" s="6" t="s">
        <v>46</v>
      </c>
      <c r="E44" s="6"/>
      <c r="F44" s="7"/>
      <c r="G44" s="6"/>
      <c r="H44" s="6"/>
      <c r="I44" s="4"/>
    </row>
    <row r="45" spans="2:9" ht="24.9" customHeight="1">
      <c r="B45" s="5">
        <v>43</v>
      </c>
      <c r="C45" s="3" t="s">
        <v>88</v>
      </c>
      <c r="D45" s="6" t="s">
        <v>46</v>
      </c>
      <c r="E45" s="6"/>
      <c r="F45" s="7"/>
      <c r="G45" s="6"/>
      <c r="H45" s="6"/>
      <c r="I45" s="4"/>
    </row>
    <row r="46" spans="2:9" ht="24.9" customHeight="1">
      <c r="B46" s="5">
        <v>44</v>
      </c>
      <c r="C46" s="3" t="s">
        <v>89</v>
      </c>
      <c r="D46" s="6" t="s">
        <v>46</v>
      </c>
      <c r="E46" s="6"/>
      <c r="F46" s="7"/>
      <c r="G46" s="6"/>
      <c r="H46" s="6"/>
      <c r="I46" s="4"/>
    </row>
    <row r="47" spans="2:9" ht="24.9" customHeight="1">
      <c r="B47" s="5">
        <v>45</v>
      </c>
      <c r="C47" s="3" t="s">
        <v>90</v>
      </c>
      <c r="D47" s="6" t="s">
        <v>46</v>
      </c>
      <c r="E47" s="6"/>
      <c r="F47" s="7"/>
      <c r="G47" s="6"/>
      <c r="H47" s="6"/>
      <c r="I47" s="4"/>
    </row>
    <row r="48" spans="2:9" ht="24.9" customHeight="1">
      <c r="B48" s="5">
        <v>46</v>
      </c>
      <c r="C48" s="3" t="s">
        <v>91</v>
      </c>
      <c r="D48" s="6" t="s">
        <v>46</v>
      </c>
      <c r="E48" s="6"/>
      <c r="F48" s="7"/>
      <c r="G48" s="6"/>
      <c r="H48" s="6"/>
      <c r="I48" s="4"/>
    </row>
    <row r="49" spans="2:9" ht="24.9" customHeight="1">
      <c r="B49" s="5">
        <v>47</v>
      </c>
      <c r="C49" s="3" t="s">
        <v>92</v>
      </c>
      <c r="D49" s="6" t="s">
        <v>46</v>
      </c>
      <c r="E49" s="6"/>
      <c r="F49" s="7"/>
      <c r="G49" s="6"/>
      <c r="H49" s="6"/>
      <c r="I49" s="4"/>
    </row>
    <row r="50" spans="2:9" ht="24.9" customHeight="1">
      <c r="B50" s="5">
        <v>48</v>
      </c>
      <c r="C50" s="3" t="s">
        <v>93</v>
      </c>
      <c r="D50" s="6" t="s">
        <v>46</v>
      </c>
      <c r="E50" s="6"/>
      <c r="F50" s="7"/>
      <c r="G50" s="6"/>
      <c r="H50" s="6"/>
      <c r="I50" s="4"/>
    </row>
    <row r="51" spans="2:9" ht="24.9" customHeight="1">
      <c r="B51" s="5">
        <v>49</v>
      </c>
      <c r="C51" s="3" t="s">
        <v>94</v>
      </c>
      <c r="D51" s="6" t="s">
        <v>46</v>
      </c>
      <c r="E51" s="6"/>
      <c r="F51" s="7"/>
      <c r="G51" s="6"/>
      <c r="H51" s="6"/>
      <c r="I51" s="4"/>
    </row>
    <row r="52" spans="2:9" ht="24.9" customHeight="1">
      <c r="B52" s="5">
        <v>50</v>
      </c>
      <c r="C52" s="3" t="s">
        <v>95</v>
      </c>
      <c r="D52" s="6" t="s">
        <v>46</v>
      </c>
      <c r="E52" s="6"/>
      <c r="F52" s="7"/>
      <c r="G52" s="6"/>
      <c r="H52" s="6"/>
      <c r="I52" s="4"/>
    </row>
    <row r="53" spans="2:9" ht="24.9" customHeight="1">
      <c r="B53" s="5">
        <v>51</v>
      </c>
      <c r="C53" s="3" t="s">
        <v>96</v>
      </c>
      <c r="D53" s="6" t="s">
        <v>46</v>
      </c>
      <c r="E53" s="6"/>
      <c r="F53" s="7"/>
      <c r="G53" s="6"/>
      <c r="H53" s="6"/>
      <c r="I53" s="4"/>
    </row>
    <row r="54" spans="2:9" ht="24.9" customHeight="1">
      <c r="B54" s="5">
        <v>52</v>
      </c>
      <c r="C54" s="3" t="s">
        <v>97</v>
      </c>
      <c r="D54" s="6" t="s">
        <v>46</v>
      </c>
      <c r="E54" s="6"/>
      <c r="F54" s="7"/>
      <c r="G54" s="6"/>
      <c r="H54" s="6"/>
      <c r="I54" s="4"/>
    </row>
    <row r="55" spans="2:9" ht="24.9" customHeight="1">
      <c r="B55" s="5">
        <v>53</v>
      </c>
      <c r="C55" s="3" t="s">
        <v>98</v>
      </c>
      <c r="D55" s="6" t="s">
        <v>46</v>
      </c>
      <c r="E55" s="6"/>
      <c r="F55" s="7"/>
      <c r="G55" s="6"/>
      <c r="H55" s="6"/>
      <c r="I55" s="4"/>
    </row>
    <row r="56" spans="2:9" ht="24.9" customHeight="1">
      <c r="B56" s="5">
        <v>54</v>
      </c>
      <c r="C56" s="3" t="s">
        <v>99</v>
      </c>
      <c r="D56" s="6" t="s">
        <v>46</v>
      </c>
      <c r="E56" s="6"/>
      <c r="F56" s="7"/>
      <c r="G56" s="6"/>
      <c r="H56" s="6"/>
      <c r="I56" s="4"/>
    </row>
    <row r="57" spans="2:9" ht="24.9" customHeight="1">
      <c r="B57" s="5">
        <v>55</v>
      </c>
      <c r="C57" s="3" t="s">
        <v>100</v>
      </c>
      <c r="D57" s="6" t="s">
        <v>46</v>
      </c>
      <c r="E57" s="6"/>
      <c r="F57" s="7"/>
      <c r="G57" s="6"/>
      <c r="H57" s="6"/>
      <c r="I57" s="4"/>
    </row>
    <row r="58" spans="2:9" ht="24.9" customHeight="1">
      <c r="B58" s="5">
        <v>56</v>
      </c>
      <c r="C58" s="3" t="s">
        <v>101</v>
      </c>
      <c r="D58" s="6" t="s">
        <v>46</v>
      </c>
      <c r="E58" s="6"/>
      <c r="F58" s="7"/>
      <c r="G58" s="6"/>
      <c r="H58" s="6"/>
      <c r="I58" s="4"/>
    </row>
    <row r="59" spans="2:9" ht="24.9" customHeight="1">
      <c r="B59" s="5">
        <v>57</v>
      </c>
      <c r="C59" s="3" t="s">
        <v>102</v>
      </c>
      <c r="D59" s="6" t="s">
        <v>46</v>
      </c>
      <c r="E59" s="6"/>
      <c r="F59" s="7"/>
      <c r="G59" s="6"/>
      <c r="H59" s="6"/>
      <c r="I59" s="4"/>
    </row>
    <row r="60" spans="2:9" ht="24.9" customHeight="1">
      <c r="B60" s="5">
        <v>58</v>
      </c>
      <c r="C60" s="3" t="s">
        <v>103</v>
      </c>
      <c r="D60" s="6" t="s">
        <v>46</v>
      </c>
      <c r="E60" s="6"/>
      <c r="F60" s="7"/>
      <c r="G60" s="6"/>
      <c r="H60" s="6"/>
      <c r="I60" s="4"/>
    </row>
    <row r="61" spans="2:9" ht="24.9" customHeight="1">
      <c r="B61" s="5">
        <v>59</v>
      </c>
      <c r="C61" s="3" t="s">
        <v>104</v>
      </c>
      <c r="D61" s="6" t="s">
        <v>46</v>
      </c>
      <c r="E61" s="6"/>
      <c r="F61" s="7"/>
      <c r="G61" s="6"/>
      <c r="H61" s="6"/>
      <c r="I61" s="4"/>
    </row>
    <row r="62" spans="2:9" ht="24.9" customHeight="1">
      <c r="B62" s="5">
        <v>60</v>
      </c>
      <c r="C62" s="3" t="s">
        <v>105</v>
      </c>
      <c r="D62" s="6" t="s">
        <v>46</v>
      </c>
      <c r="E62" s="6"/>
      <c r="F62" s="7"/>
      <c r="G62" s="6"/>
      <c r="H62" s="6"/>
      <c r="I62" s="4"/>
    </row>
    <row r="63" spans="2:9" ht="24.9" customHeight="1">
      <c r="B63" s="5">
        <v>61</v>
      </c>
      <c r="C63" s="3" t="s">
        <v>106</v>
      </c>
      <c r="D63" s="6" t="s">
        <v>46</v>
      </c>
      <c r="E63" s="6"/>
      <c r="F63" s="7"/>
      <c r="G63" s="6"/>
      <c r="H63" s="6"/>
      <c r="I63" s="4"/>
    </row>
    <row r="64" spans="2:9" ht="24.9" customHeight="1">
      <c r="B64" s="5">
        <v>62</v>
      </c>
      <c r="C64" s="3" t="s">
        <v>107</v>
      </c>
      <c r="D64" s="6" t="s">
        <v>46</v>
      </c>
      <c r="E64" s="6"/>
      <c r="F64" s="7"/>
      <c r="G64" s="6"/>
      <c r="H64" s="6"/>
      <c r="I64" s="4"/>
    </row>
    <row r="65" spans="2:9" ht="24.9" customHeight="1">
      <c r="B65" s="5">
        <v>63</v>
      </c>
      <c r="C65" s="3" t="s">
        <v>108</v>
      </c>
      <c r="D65" s="6" t="s">
        <v>46</v>
      </c>
      <c r="E65" s="6"/>
      <c r="F65" s="7"/>
      <c r="G65" s="6"/>
      <c r="H65" s="6"/>
      <c r="I65" s="4"/>
    </row>
    <row r="66" spans="2:9">
      <c r="I66" s="8">
        <f>SUM(I6:I65)</f>
        <v>222.7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1</vt:i4>
      </vt:variant>
    </vt:vector>
  </HeadingPairs>
  <TitlesOfParts>
    <vt:vector size="10" baseType="lpstr">
      <vt:lpstr>RAZEM</vt:lpstr>
      <vt:lpstr>Całość</vt:lpstr>
      <vt:lpstr>Arkusz1</vt:lpstr>
      <vt:lpstr>ASS Tarnów</vt:lpstr>
      <vt:lpstr>ASS Sandomierz</vt:lpstr>
      <vt:lpstr>Zakopane</vt:lpstr>
      <vt:lpstr>LSM Rzeszów</vt:lpstr>
      <vt:lpstr>LSM Balice</vt:lpstr>
      <vt:lpstr>LSM Katowice-Pyrzowice</vt:lpstr>
      <vt:lpstr>Całość!Obszar_wydruku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imgw</dc:creator>
  <cp:keywords/>
  <dc:description/>
  <cp:lastModifiedBy>Mikołaj Gosik</cp:lastModifiedBy>
  <cp:revision/>
  <cp:lastPrinted>2022-02-22T09:37:50Z</cp:lastPrinted>
  <dcterms:created xsi:type="dcterms:W3CDTF">2018-11-09T09:08:33Z</dcterms:created>
  <dcterms:modified xsi:type="dcterms:W3CDTF">2022-05-10T06:53:11Z</dcterms:modified>
  <cp:category/>
  <cp:contentStatus/>
</cp:coreProperties>
</file>